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 Cláudio\Desktop\Meus Documentos - Tuninho\Trabalho\Modelos de Documentos\"/>
    </mc:Choice>
  </mc:AlternateContent>
  <bookViews>
    <workbookView xWindow="120" yWindow="135" windowWidth="19035" windowHeight="844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G16" i="1" l="1"/>
  <c r="G121" i="1" l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20" i="1"/>
  <c r="G114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59" i="1"/>
  <c r="G53" i="1"/>
  <c r="G54" i="1"/>
  <c r="G52" i="1"/>
  <c r="G42" i="1"/>
  <c r="G43" i="1"/>
  <c r="G44" i="1"/>
  <c r="G45" i="1"/>
  <c r="G46" i="1"/>
  <c r="G47" i="1"/>
  <c r="G41" i="1"/>
  <c r="G29" i="1"/>
  <c r="G30" i="1"/>
  <c r="G31" i="1"/>
  <c r="G32" i="1"/>
  <c r="G33" i="1"/>
  <c r="G34" i="1"/>
  <c r="G35" i="1"/>
  <c r="G36" i="1"/>
  <c r="G28" i="1"/>
  <c r="G21" i="1"/>
  <c r="G22" i="1"/>
  <c r="G23" i="1"/>
  <c r="G20" i="1"/>
  <c r="G13" i="1"/>
  <c r="G14" i="1"/>
  <c r="G15" i="1"/>
  <c r="G12" i="1"/>
  <c r="A148" i="1" l="1"/>
  <c r="A147" i="1"/>
  <c r="A146" i="1"/>
  <c r="A145" i="1"/>
  <c r="A144" i="1"/>
  <c r="A143" i="1"/>
  <c r="A142" i="1"/>
  <c r="G141" i="1"/>
  <c r="A141" i="1"/>
  <c r="G137" i="1"/>
  <c r="G148" i="1" s="1"/>
  <c r="G116" i="1"/>
  <c r="G147" i="1" s="1"/>
  <c r="G55" i="1"/>
  <c r="G145" i="1" s="1"/>
  <c r="G109" i="1"/>
  <c r="G48" i="1"/>
  <c r="G144" i="1" s="1"/>
  <c r="G37" i="1"/>
  <c r="G143" i="1" s="1"/>
  <c r="G24" i="1"/>
  <c r="G142" i="1" s="1"/>
  <c r="G146" i="1" l="1"/>
  <c r="G149" i="1" s="1"/>
  <c r="A151" i="1"/>
  <c r="C158" i="1" l="1"/>
  <c r="A152" i="1"/>
  <c r="A153" i="1" s="1"/>
  <c r="B159" i="1" s="1"/>
</calcChain>
</file>

<file path=xl/sharedStrings.xml><?xml version="1.0" encoding="utf-8"?>
<sst xmlns="http://schemas.openxmlformats.org/spreadsheetml/2006/main" count="317" uniqueCount="190">
  <si>
    <t>ANEXO  I</t>
  </si>
  <si>
    <t xml:space="preserve">QUADRO DE ATIVIDADES E PONTUAÇÃO PARA FINS DE </t>
  </si>
  <si>
    <t xml:space="preserve">PONTUAÇÃO PARA A AVALIAÇÃO DE DESENPENHO DOCENTE </t>
  </si>
  <si>
    <t>COM VISTAS A PROGRESSÃO E PROMOÇÃO FUNCIONAIS</t>
  </si>
  <si>
    <t>Atividades consideradas para pontuação</t>
  </si>
  <si>
    <t>Valor</t>
  </si>
  <si>
    <t>Graduação e Pós-Graduação</t>
  </si>
  <si>
    <t>Aulas em cursos de Graduação e Pós-Graduação</t>
  </si>
  <si>
    <t>equivale aos créditos de cada disciplina e/ou atividade de ensino</t>
  </si>
  <si>
    <t>Orientação – Estágio Supervisionado e correlatos</t>
  </si>
  <si>
    <t>Orientação em estágio curricular</t>
  </si>
  <si>
    <t>5 pontos por crédito</t>
  </si>
  <si>
    <t>Orientação de internato médico (por rodízio)</t>
  </si>
  <si>
    <t>5 pontos por rodízio de grande área</t>
  </si>
  <si>
    <t>Avaliação Discente</t>
  </si>
  <si>
    <t>GRUPO II – ORIENTAÇÃO DE ESTUDANTES DE MESTRADO E DOUTORADO, DE MONITORES, ESTAGIÁRIOS OU BOLSISTAS INSTITUCIONAIS, BEM COMO DE ALUNOS EM SEUS TRABALHOS DE CONCLUSÃO DE CURSO</t>
  </si>
  <si>
    <t>Orientação TCC concluído (Graduação)</t>
  </si>
  <si>
    <t>Trabalho de final curso</t>
  </si>
  <si>
    <t>2 pontos</t>
  </si>
  <si>
    <t>Orientação TCC concluído (Especialização)</t>
  </si>
  <si>
    <t>3 pontos</t>
  </si>
  <si>
    <t>Orientação de Dissertação concluída (Mestrado)</t>
  </si>
  <si>
    <t>4 pontos</t>
  </si>
  <si>
    <t>Orientação Tese Doutoral e Pós-Doutoral concluída</t>
  </si>
  <si>
    <t>GRUPO III – PARTICIPAÇÃO EM BANCAS EXAMINADORAS DE MONOGRAFIA, DE DISSERTAÇÕES, DE TESES E DE CONCURSO PÚBLICO</t>
  </si>
  <si>
    <t>Participação em bancas examinadoras de concursos públicos para Docência no Ensino Superior</t>
  </si>
  <si>
    <t>Por banca</t>
  </si>
  <si>
    <t>Participação em banca examinadora de concurso público para Professor Substituto</t>
  </si>
  <si>
    <t>1 ponto</t>
  </si>
  <si>
    <t>Participação em banca examinadora de concurso público para servidores Técnicos  administrativos</t>
  </si>
  <si>
    <t>Participação em  banca examinadora de Tese de Doutorado</t>
  </si>
  <si>
    <t>Participação em  banca examinadora de Dissertação de Mestrado</t>
  </si>
  <si>
    <t>Participação em  banca examinadora de Qualificação de Mestrado ou Doutorado</t>
  </si>
  <si>
    <t>0,5 ponto</t>
  </si>
  <si>
    <t>Participação em  banca examinadora de Seleção de Mestrado ou Doutorado</t>
  </si>
  <si>
    <t>Participação em banca examinadora de Monografia de Graduação ou de Especialização</t>
  </si>
  <si>
    <t>Participação em banca examinadora de tese para promoção à classe de professor titular</t>
  </si>
  <si>
    <t>GRUPO IV – PARTICIPAÇÃO EM CURSOS OU ESTÁGIOS DE APERFEIÇOAMENTO, ESPECIALIZAÇÃO E ATUALIZAÇÃO, BEM COMO OBTENÇÃO DE CRÉDITOS E TÍTULOS DE PÓS-GRADUAÇÃO STRICTO SENSU, EXCETO QUANDO CONTABILIZADOS PARA FINS DE PROMOÇÃO ACELERADA</t>
  </si>
  <si>
    <t>Conclusão de Curso de Aperfeiçoamento (mínimo 180 horas)</t>
  </si>
  <si>
    <t>por curso</t>
  </si>
  <si>
    <t>05 pontos</t>
  </si>
  <si>
    <t>Conclusão de Curso de Especialização (mínimo 360 horas)</t>
  </si>
  <si>
    <t>10 pontos</t>
  </si>
  <si>
    <t>Conclusão de Curso de Mestrado</t>
  </si>
  <si>
    <t>15 pontos</t>
  </si>
  <si>
    <t>Conclusão de Curso de Doutorado</t>
  </si>
  <si>
    <t>20 pontos</t>
  </si>
  <si>
    <t>Conclusão de Curso de Pós-Doutorado</t>
  </si>
  <si>
    <t>Conclusão de Estágio não especificado (o requerente deve especificar)</t>
  </si>
  <si>
    <t>por estágio</t>
  </si>
  <si>
    <t>GRUPO V – ATIVIDADES DE PESQUISA</t>
  </si>
  <si>
    <t>Pesquisa cientifica cujo projeto atenda ao item III do Art. 9º desta Resolução e concluído no interstício avaliado.</t>
  </si>
  <si>
    <t xml:space="preserve">Liderança de Grupo de Pesquisa Certificado pela Instituição. </t>
  </si>
  <si>
    <t xml:space="preserve">Coordenação de Atividades do Grupo de Pesquisa comprovada pelo Chefe de Departamento no qual o Grupo é Vinculado. </t>
  </si>
  <si>
    <t>5 pontos por Semestre</t>
  </si>
  <si>
    <t>Membro de grupo de Pesquisa</t>
  </si>
  <si>
    <t>Certificado pelo Líder do Grupo</t>
  </si>
  <si>
    <t>2 pontos por semestre</t>
  </si>
  <si>
    <t>GRUPO VI – PRODUÇÃO INTELECTUAL, CIENTÍFICA, DE INOVAÇÃO, TÉCNICA OU ARTÍSTICA</t>
  </si>
  <si>
    <t>Publicação de livro didático, cultural ou técnico (na área de  atividade acadêmica do docente)  com ISBN</t>
  </si>
  <si>
    <t>Por trabalho</t>
  </si>
  <si>
    <t>Autoria de capítulo e organização de coletânea de livro didático, cultural ou técnico, segundo o qualis de cada área</t>
  </si>
  <si>
    <t>Trabalho completo publicado em anais de eventos científicos ou artístico culturais</t>
  </si>
  <si>
    <t>Editoração de revistas científicas</t>
  </si>
  <si>
    <t>por revista</t>
  </si>
  <si>
    <t>Participação em Conselho Editorial</t>
  </si>
  <si>
    <t>Projeto aprovado por agências de fomento nacionais ou internacionais</t>
  </si>
  <si>
    <t>Por projeto</t>
  </si>
  <si>
    <t>Publicação de fotos, cartas geográficas, mapas ou similar, em livros ou revistas indexadas</t>
  </si>
  <si>
    <t>Por publicação</t>
  </si>
  <si>
    <t xml:space="preserve">02 pontos </t>
  </si>
  <si>
    <t>Desenvolvimento de aplicativos computacionais registrados</t>
  </si>
  <si>
    <t>Por aplicativo</t>
  </si>
  <si>
    <t>10  pontos</t>
  </si>
  <si>
    <t>Atividades em cursos de extensão, devidamente comprovadas por instância responsável pela emissão dos certificados, aprovados em instâncias competentes na UNIR.</t>
  </si>
  <si>
    <t>Por atividade</t>
  </si>
  <si>
    <t>03  pontos</t>
  </si>
  <si>
    <t xml:space="preserve">Atividades de assessoria, minicurso em congresso, consultoria, perícia ou sindicância, devidamente comprovadas por instância responsável pela contratação do serviço; mini-cursos em eventos científicos, culturais e desportivos, comprovados por certificados </t>
  </si>
  <si>
    <t>Por atividade (exceto na condição de participante)</t>
  </si>
  <si>
    <t>Patente ou produto registrado (aparelho, instrumento, equipamento, fármaco, outros) registrado (na área de atividade acadêmica do docente)</t>
  </si>
  <si>
    <t>Por patente</t>
  </si>
  <si>
    <t>Obra artística,  cultural ou técnico-científica  na área de atividade acadêmica do docente validada pelo seu departamento</t>
  </si>
  <si>
    <t>Por obra</t>
  </si>
  <si>
    <t>05  pontos</t>
  </si>
  <si>
    <t>Participação em eventos científicos, desportivos ou artístico-culturais como coordenador geral</t>
  </si>
  <si>
    <t>Por evento</t>
  </si>
  <si>
    <t>Participação em eventos científicos, desportivos ou artístico-culturais internacionais, na Comissão Organizadora</t>
  </si>
  <si>
    <t>Participação em eventos científicos, desportivos ou artístico-culturais nacionais como conferencista convidado</t>
  </si>
  <si>
    <t>Edição e Gravação de CD, mídias na condição de autor, coautor ou intérprete em qualquer gênero</t>
  </si>
  <si>
    <t>GRUPO VII – ATIVIDADES DE EXTENSÃO À COMUNIDADE, DE CURSOS E DE SERVIÇOS</t>
  </si>
  <si>
    <t>Atividades/Cursos de extensão</t>
  </si>
  <si>
    <t xml:space="preserve">Aprovação pelo Conselho de Departamento </t>
  </si>
  <si>
    <t>* O projeto definirá o tipo de atividades ou cursos</t>
  </si>
  <si>
    <t>GRUPO VIII – ATIVIDADES DE GESTÃO</t>
  </si>
  <si>
    <t>Reitor</t>
  </si>
  <si>
    <t>Por ano</t>
  </si>
  <si>
    <t>40 pontos</t>
  </si>
  <si>
    <t>Vice-Reitor</t>
  </si>
  <si>
    <t>Exercício de Cargo de Direção (CD)</t>
  </si>
  <si>
    <t>Funções Gratificadas (FG)</t>
  </si>
  <si>
    <t>Chefe e Vice-Chefe de Departamento</t>
  </si>
  <si>
    <t>Presidente de comissões permanentes da Administração Superior</t>
  </si>
  <si>
    <t>6 pontos</t>
  </si>
  <si>
    <t>Membro de comissões permanentes da Administração Superior</t>
  </si>
  <si>
    <t>Coordenação de cursos Pós-graduação stricto sensu</t>
  </si>
  <si>
    <t>Participação em Conselhos Superiores ou de Unidades Acadêmicas  na condição de titular ou  suplente (exceto membros natos)</t>
  </si>
  <si>
    <t>Participação em comissões temporárias nomeadas pelo Reitor</t>
  </si>
  <si>
    <t>Por comissão</t>
  </si>
  <si>
    <t>Participação em comissão temporárias nomeadas por diretor de Unidade Acadêmica (Núcleos ou Campi)</t>
  </si>
  <si>
    <t>Participação comissões temporárias nomeadas pelas chefias de Departamento</t>
  </si>
  <si>
    <t>por comissão</t>
  </si>
  <si>
    <t>Consultor “ad hoc” de revistas nacionais e internacionais</t>
  </si>
  <si>
    <t>2 pontos/ano</t>
  </si>
  <si>
    <t>Consultor “ad hoc” de órgãos de fomento e comissões públicas</t>
  </si>
  <si>
    <t>por consultoria</t>
  </si>
  <si>
    <t>Coordenação de curso de especialização</t>
  </si>
  <si>
    <t>20 Pontos</t>
  </si>
  <si>
    <t>Item</t>
  </si>
  <si>
    <t>Avaliação de Desempenho</t>
  </si>
  <si>
    <t>Internato médico</t>
  </si>
  <si>
    <t>Média obtida pelo docente na avaliação de  cada semestre (A nota atribuída pelos discente será de 0 a 10.)</t>
  </si>
  <si>
    <t>até 01 ponto/semestre (media/100)</t>
  </si>
  <si>
    <t>2 pontos por trabalho</t>
  </si>
  <si>
    <t>3 pontos por trabalho</t>
  </si>
  <si>
    <t>4 pontos por trabalho</t>
  </si>
  <si>
    <t>5 pontos por trabalho</t>
  </si>
  <si>
    <t>A conclusão da pesquisa no interstício avaliado, ainda que iniciada antes do interstício.(Neste item considera-se somente a conclusão e não a publicação, que é contada no Grupo VI)</t>
  </si>
  <si>
    <t>10 pontos (por pesquisa concluída)</t>
  </si>
  <si>
    <t>Participação por revista</t>
  </si>
  <si>
    <t>Este item é obrigatório para promoção à classe D identificada como Professor Associado e suas progressões de nível e Promoção à Classe E, identificada como Professor Titular.
O docente deverá comprovar pelo menos uma atividade deste item observando que sua pontuação atinja o mínimo de 40 pontos no interstício avaliado.</t>
  </si>
  <si>
    <t>Soma parcial (Grupo I)</t>
  </si>
  <si>
    <t>Soma parcial (Grupo II)</t>
  </si>
  <si>
    <t>Soma parcial (Grupo III)</t>
  </si>
  <si>
    <t>Soma parcial (Grupo IV)</t>
  </si>
  <si>
    <t>Soma parcial (Grupo V)</t>
  </si>
  <si>
    <t>Soma parcial (Grupo VI)</t>
  </si>
  <si>
    <t>Soma parcial (Grupo VII)</t>
  </si>
  <si>
    <t>Soma parcial (Grupo VIII)</t>
  </si>
  <si>
    <t>Pontuação final</t>
  </si>
  <si>
    <t>Totalização</t>
  </si>
  <si>
    <t>GRUPO I – DESEMPENHO DIDÁTICO AVALIADO COM A PARTICIPAÇÃO DO CORPO DISCENTE</t>
  </si>
  <si>
    <r>
      <t xml:space="preserve">Estágio concluído de Pós-Doutoramento ou </t>
    </r>
    <r>
      <rPr>
        <i/>
        <sz val="10"/>
        <color theme="1"/>
        <rFont val="Times New Roman"/>
        <family val="1"/>
      </rPr>
      <t>Sênior</t>
    </r>
  </si>
  <si>
    <r>
      <t xml:space="preserve">Artigo técnico ou científico publicado em periódico classificado como internacional pelo </t>
    </r>
    <r>
      <rPr>
        <i/>
        <sz val="10"/>
        <color theme="1"/>
        <rFont val="Times New Roman"/>
        <family val="1"/>
      </rPr>
      <t>Qualis</t>
    </r>
    <r>
      <rPr>
        <sz val="10"/>
        <color theme="1"/>
        <rFont val="Times New Roman"/>
        <family val="1"/>
      </rPr>
      <t xml:space="preserve"> da área correspondente. </t>
    </r>
  </si>
  <si>
    <r>
      <t xml:space="preserve">Artigo técnico ou científico publicado em periódico classificado como nacional pelo </t>
    </r>
    <r>
      <rPr>
        <i/>
        <sz val="10"/>
        <color theme="1"/>
        <rFont val="Times New Roman"/>
        <family val="1"/>
      </rPr>
      <t>Qualis</t>
    </r>
    <r>
      <rPr>
        <sz val="10"/>
        <color theme="1"/>
        <rFont val="Times New Roman"/>
        <family val="1"/>
      </rPr>
      <t xml:space="preserve"> da área correspondente.</t>
    </r>
  </si>
  <si>
    <r>
      <t xml:space="preserve">Artigo técnico ou científico publicado em periódico classificado como local pelo </t>
    </r>
    <r>
      <rPr>
        <i/>
        <sz val="10"/>
        <color theme="1"/>
        <rFont val="Times New Roman"/>
        <family val="1"/>
      </rPr>
      <t>Qualis</t>
    </r>
    <r>
      <rPr>
        <sz val="10"/>
        <color theme="1"/>
        <rFont val="Times New Roman"/>
        <family val="1"/>
      </rPr>
      <t xml:space="preserve"> da área correspondente.</t>
    </r>
  </si>
  <si>
    <r>
      <t xml:space="preserve">Membro de comissões permanentes nomeado pelo diretor de Unidade Acadêmica (Núcleos ou </t>
    </r>
    <r>
      <rPr>
        <i/>
        <sz val="10"/>
        <color theme="1"/>
        <rFont val="Times New Roman"/>
        <family val="1"/>
      </rPr>
      <t>Campi</t>
    </r>
    <r>
      <rPr>
        <sz val="10"/>
        <color theme="1"/>
        <rFont val="Times New Roman"/>
        <family val="1"/>
      </rPr>
      <t>)</t>
    </r>
  </si>
  <si>
    <r>
      <t>Vice-diretor de núcleo/</t>
    </r>
    <r>
      <rPr>
        <i/>
        <sz val="10"/>
        <color theme="1"/>
        <rFont val="Times New Roman"/>
        <family val="1"/>
      </rPr>
      <t>campus</t>
    </r>
  </si>
  <si>
    <t>Considerando o que determina a Resolução 116/CONSAD, de 24 de dezembro de 2013, que estabelece as regras para a progressão e promoção funcional;</t>
  </si>
  <si>
    <t>Considerando a documentação comprobatória anexada pelo requerente e a aplicação do intrumento de avaliação estabelecido pela referida resolução;</t>
  </si>
  <si>
    <t>pontos;</t>
  </si>
  <si>
    <t>Somos, portanto, de parecer</t>
  </si>
  <si>
    <t>ao requerimento.</t>
  </si>
  <si>
    <t>PARECER</t>
  </si>
  <si>
    <t>Considerando a pontuação final obtida pelo requerente, cujo total é de</t>
  </si>
  <si>
    <t xml:space="preserve">Porto Velho, </t>
  </si>
  <si>
    <r>
      <t>Processo</t>
    </r>
    <r>
      <rPr>
        <sz val="12"/>
        <color theme="1"/>
        <rFont val="Candara"/>
        <family val="2"/>
      </rPr>
      <t xml:space="preserve">: </t>
    </r>
  </si>
  <si>
    <t xml:space="preserve">Interessado: </t>
  </si>
  <si>
    <t xml:space="preserve">Assunto:  </t>
  </si>
  <si>
    <t>Multiplicador</t>
  </si>
  <si>
    <t>Atividades Apresentadas</t>
  </si>
  <si>
    <t>Fl.</t>
  </si>
  <si>
    <t>10 pontos qualis A;</t>
  </si>
  <si>
    <t>06 pontos qualis B;</t>
  </si>
  <si>
    <t>04 pontos qualis C;</t>
  </si>
  <si>
    <t>02 pontos Sem qualis</t>
  </si>
  <si>
    <t>05 pontos qualis A;</t>
  </si>
  <si>
    <t>03 pontos qualis B;</t>
  </si>
  <si>
    <t>02 pontos qualis C;</t>
  </si>
  <si>
    <t>01 ponto Sem qualis</t>
  </si>
  <si>
    <t>1,5 ponto - Internacional;</t>
  </si>
  <si>
    <t>1,0 ponto  - Nacional;</t>
  </si>
  <si>
    <t>0,5 ponto - Local</t>
  </si>
  <si>
    <t>04 pontos qualis A;</t>
  </si>
  <si>
    <t>02 pontos qualis B;</t>
  </si>
  <si>
    <t>01 ponto qualis C;</t>
  </si>
  <si>
    <t>0,5 Sem qualis</t>
  </si>
  <si>
    <t>03 pontos qualis A;</t>
  </si>
  <si>
    <t>1,5 ponto - internacional</t>
  </si>
  <si>
    <t>1,0 ponto - Nacional;</t>
  </si>
  <si>
    <t>0,5 ponto - local</t>
  </si>
  <si>
    <t>1,5 ponto - internacional;</t>
  </si>
  <si>
    <t>0,5 ponto -local</t>
  </si>
  <si>
    <t>05 pontos  - Nacional;</t>
  </si>
  <si>
    <t>03 pontos - estadual;</t>
  </si>
  <si>
    <t>02 pontos - local</t>
  </si>
  <si>
    <t>Pontos p/ atividade</t>
  </si>
  <si>
    <t>Atividades do docente</t>
  </si>
  <si>
    <t>Relativo ao grupo VI</t>
  </si>
  <si>
    <t>Relativo ao Total</t>
  </si>
  <si>
    <t>Relativo ao parecer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</si>
</sst>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Candara"/>
      <family val="2"/>
    </font>
    <font>
      <sz val="12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7" fillId="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/>
    </xf>
    <xf numFmtId="0" fontId="7" fillId="3" borderId="2" xfId="0" applyFont="1" applyFill="1" applyBorder="1"/>
    <xf numFmtId="0" fontId="0" fillId="0" borderId="0" xfId="0" applyBorder="1" applyAlignment="1"/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3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7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topLeftCell="A11" workbookViewId="0">
      <selection activeCell="G16" sqref="G16"/>
    </sheetView>
  </sheetViews>
  <sheetFormatPr defaultRowHeight="15" x14ac:dyDescent="0.25"/>
  <cols>
    <col min="1" max="1" width="24.85546875" style="6" customWidth="1"/>
    <col min="2" max="2" width="22.140625" style="6" customWidth="1"/>
    <col min="3" max="3" width="15.7109375" style="6" customWidth="1"/>
    <col min="4" max="4" width="8.85546875" style="6" customWidth="1"/>
    <col min="5" max="5" width="9.28515625" style="6" customWidth="1"/>
    <col min="6" max="6" width="6.140625" style="6" customWidth="1"/>
    <col min="7" max="7" width="10.5703125" style="6" customWidth="1"/>
    <col min="8" max="9" width="9.140625" style="1"/>
  </cols>
  <sheetData>
    <row r="1" spans="1:7" x14ac:dyDescent="0.25">
      <c r="A1" s="52" t="s">
        <v>0</v>
      </c>
      <c r="B1" s="52"/>
      <c r="C1" s="52"/>
      <c r="D1" s="52"/>
      <c r="E1" s="52"/>
      <c r="F1" s="52"/>
      <c r="G1" s="52"/>
    </row>
    <row r="2" spans="1:7" x14ac:dyDescent="0.25">
      <c r="A2" s="52" t="s">
        <v>1</v>
      </c>
      <c r="B2" s="52"/>
      <c r="C2" s="52"/>
      <c r="D2" s="52"/>
      <c r="E2" s="52"/>
      <c r="F2" s="52"/>
      <c r="G2" s="52"/>
    </row>
    <row r="3" spans="1:7" x14ac:dyDescent="0.25">
      <c r="A3" s="52" t="s">
        <v>2</v>
      </c>
      <c r="B3" s="52"/>
      <c r="C3" s="52"/>
      <c r="D3" s="52"/>
      <c r="E3" s="52"/>
      <c r="F3" s="52"/>
      <c r="G3" s="52"/>
    </row>
    <row r="4" spans="1:7" x14ac:dyDescent="0.25">
      <c r="A4" s="52" t="s">
        <v>3</v>
      </c>
      <c r="B4" s="52"/>
      <c r="C4" s="52"/>
      <c r="D4" s="52"/>
      <c r="E4" s="52"/>
      <c r="F4" s="52"/>
      <c r="G4" s="52"/>
    </row>
    <row r="5" spans="1:7" x14ac:dyDescent="0.25">
      <c r="A5" s="2"/>
      <c r="B5" s="2"/>
      <c r="C5" s="2"/>
      <c r="D5" s="26"/>
      <c r="E5" s="26"/>
      <c r="F5" s="26"/>
      <c r="G5" s="2"/>
    </row>
    <row r="6" spans="1:7" ht="15.75" x14ac:dyDescent="0.25">
      <c r="A6" s="28" t="s">
        <v>155</v>
      </c>
      <c r="B6" s="53"/>
      <c r="C6" s="53"/>
      <c r="D6" s="53"/>
      <c r="E6" s="53"/>
      <c r="F6" s="53"/>
      <c r="G6" s="53"/>
    </row>
    <row r="7" spans="1:7" ht="15.75" x14ac:dyDescent="0.25">
      <c r="A7" s="28" t="s">
        <v>156</v>
      </c>
      <c r="B7" s="53"/>
      <c r="C7" s="53"/>
      <c r="D7" s="53"/>
      <c r="E7" s="53"/>
      <c r="F7" s="53"/>
      <c r="G7" s="53"/>
    </row>
    <row r="8" spans="1:7" ht="15.75" x14ac:dyDescent="0.25">
      <c r="A8" s="28" t="s">
        <v>157</v>
      </c>
      <c r="B8" s="53"/>
      <c r="C8" s="53"/>
      <c r="D8" s="53"/>
      <c r="E8" s="53"/>
      <c r="F8" s="53"/>
      <c r="G8" s="53"/>
    </row>
    <row r="9" spans="1:7" x14ac:dyDescent="0.25">
      <c r="A9" s="52"/>
      <c r="B9" s="52"/>
      <c r="C9" s="52"/>
      <c r="D9" s="52"/>
      <c r="E9" s="52"/>
      <c r="F9" s="52"/>
      <c r="G9" s="52"/>
    </row>
    <row r="10" spans="1:7" x14ac:dyDescent="0.25">
      <c r="A10" s="51" t="s">
        <v>140</v>
      </c>
      <c r="B10" s="51"/>
      <c r="C10" s="51"/>
      <c r="D10" s="51"/>
      <c r="E10" s="51"/>
      <c r="F10" s="51"/>
      <c r="G10" s="51"/>
    </row>
    <row r="11" spans="1:7" ht="38.25" x14ac:dyDescent="0.25">
      <c r="A11" s="3" t="s">
        <v>117</v>
      </c>
      <c r="B11" s="3" t="s">
        <v>4</v>
      </c>
      <c r="C11" s="3" t="s">
        <v>5</v>
      </c>
      <c r="D11" s="15" t="s">
        <v>185</v>
      </c>
      <c r="E11" s="15" t="s">
        <v>186</v>
      </c>
      <c r="F11" s="15" t="s">
        <v>160</v>
      </c>
      <c r="G11" s="15" t="s">
        <v>118</v>
      </c>
    </row>
    <row r="12" spans="1:7" ht="63.75" x14ac:dyDescent="0.25">
      <c r="A12" s="4" t="s">
        <v>6</v>
      </c>
      <c r="B12" s="4" t="s">
        <v>7</v>
      </c>
      <c r="C12" s="4" t="s">
        <v>8</v>
      </c>
      <c r="D12" s="29">
        <v>1</v>
      </c>
      <c r="E12" s="29"/>
      <c r="F12" s="29"/>
      <c r="G12" s="30">
        <f>D12*E12</f>
        <v>0</v>
      </c>
    </row>
    <row r="13" spans="1:7" ht="25.5" x14ac:dyDescent="0.25">
      <c r="A13" s="4" t="s">
        <v>9</v>
      </c>
      <c r="B13" s="4" t="s">
        <v>10</v>
      </c>
      <c r="C13" s="4" t="s">
        <v>11</v>
      </c>
      <c r="D13" s="29">
        <v>5</v>
      </c>
      <c r="E13" s="29"/>
      <c r="F13" s="29"/>
      <c r="G13" s="30">
        <f t="shared" ref="G13:G15" si="0">D13*E13</f>
        <v>0</v>
      </c>
    </row>
    <row r="14" spans="1:7" ht="38.25" x14ac:dyDescent="0.25">
      <c r="A14" s="4" t="s">
        <v>12</v>
      </c>
      <c r="B14" s="4" t="s">
        <v>119</v>
      </c>
      <c r="C14" s="4" t="s">
        <v>13</v>
      </c>
      <c r="D14" s="29">
        <v>5</v>
      </c>
      <c r="E14" s="29"/>
      <c r="F14" s="29"/>
      <c r="G14" s="30">
        <f t="shared" si="0"/>
        <v>0</v>
      </c>
    </row>
    <row r="15" spans="1:7" ht="63.75" x14ac:dyDescent="0.25">
      <c r="A15" s="4" t="s">
        <v>14</v>
      </c>
      <c r="B15" s="4" t="s">
        <v>120</v>
      </c>
      <c r="C15" s="4" t="s">
        <v>121</v>
      </c>
      <c r="D15" s="29">
        <v>1</v>
      </c>
      <c r="E15" s="29"/>
      <c r="F15" s="29"/>
      <c r="G15" s="30">
        <f t="shared" si="0"/>
        <v>0</v>
      </c>
    </row>
    <row r="16" spans="1:7" x14ac:dyDescent="0.25">
      <c r="A16" s="50" t="s">
        <v>130</v>
      </c>
      <c r="B16" s="50"/>
      <c r="C16" s="50"/>
      <c r="D16" s="27"/>
      <c r="E16" s="27"/>
      <c r="F16" s="27"/>
      <c r="G16" s="16">
        <f>SUM(G12:G15)</f>
        <v>0</v>
      </c>
    </row>
    <row r="17" spans="1:7" x14ac:dyDescent="0.25">
      <c r="A17" s="5"/>
    </row>
    <row r="18" spans="1:7" ht="31.5" customHeight="1" x14ac:dyDescent="0.25">
      <c r="A18" s="51" t="s">
        <v>15</v>
      </c>
      <c r="B18" s="51"/>
      <c r="C18" s="51"/>
      <c r="D18" s="51"/>
      <c r="E18" s="51"/>
      <c r="F18" s="51"/>
      <c r="G18" s="51"/>
    </row>
    <row r="19" spans="1:7" ht="38.25" x14ac:dyDescent="0.25">
      <c r="A19" s="3" t="s">
        <v>117</v>
      </c>
      <c r="B19" s="3" t="s">
        <v>4</v>
      </c>
      <c r="C19" s="3" t="s">
        <v>5</v>
      </c>
      <c r="D19" s="15" t="s">
        <v>158</v>
      </c>
      <c r="E19" s="15" t="s">
        <v>159</v>
      </c>
      <c r="F19" s="15" t="s">
        <v>160</v>
      </c>
      <c r="G19" s="15" t="s">
        <v>118</v>
      </c>
    </row>
    <row r="20" spans="1:7" ht="25.5" x14ac:dyDescent="0.25">
      <c r="A20" s="4" t="s">
        <v>16</v>
      </c>
      <c r="B20" s="4" t="s">
        <v>17</v>
      </c>
      <c r="C20" s="4" t="s">
        <v>122</v>
      </c>
      <c r="D20" s="29">
        <v>2</v>
      </c>
      <c r="E20" s="29"/>
      <c r="F20" s="29"/>
      <c r="G20" s="29">
        <f>D20*E20</f>
        <v>0</v>
      </c>
    </row>
    <row r="21" spans="1:7" ht="25.5" x14ac:dyDescent="0.25">
      <c r="A21" s="4" t="s">
        <v>19</v>
      </c>
      <c r="B21" s="4" t="s">
        <v>17</v>
      </c>
      <c r="C21" s="4" t="s">
        <v>123</v>
      </c>
      <c r="D21" s="29">
        <v>3</v>
      </c>
      <c r="E21" s="29"/>
      <c r="F21" s="29"/>
      <c r="G21" s="29">
        <f t="shared" ref="G21:G23" si="1">D21*E21</f>
        <v>0</v>
      </c>
    </row>
    <row r="22" spans="1:7" ht="25.5" x14ac:dyDescent="0.25">
      <c r="A22" s="4" t="s">
        <v>21</v>
      </c>
      <c r="B22" s="4" t="s">
        <v>17</v>
      </c>
      <c r="C22" s="4" t="s">
        <v>124</v>
      </c>
      <c r="D22" s="29">
        <v>4</v>
      </c>
      <c r="E22" s="29"/>
      <c r="F22" s="29"/>
      <c r="G22" s="29">
        <f t="shared" si="1"/>
        <v>0</v>
      </c>
    </row>
    <row r="23" spans="1:7" ht="25.5" x14ac:dyDescent="0.25">
      <c r="A23" s="4" t="s">
        <v>23</v>
      </c>
      <c r="B23" s="4" t="s">
        <v>17</v>
      </c>
      <c r="C23" s="4" t="s">
        <v>125</v>
      </c>
      <c r="D23" s="29">
        <v>5</v>
      </c>
      <c r="E23" s="29"/>
      <c r="F23" s="29"/>
      <c r="G23" s="29">
        <f t="shared" si="1"/>
        <v>0</v>
      </c>
    </row>
    <row r="24" spans="1:7" x14ac:dyDescent="0.25">
      <c r="A24" s="50" t="s">
        <v>131</v>
      </c>
      <c r="B24" s="50"/>
      <c r="C24" s="50"/>
      <c r="D24" s="27"/>
      <c r="E24" s="27"/>
      <c r="F24" s="27"/>
      <c r="G24" s="16">
        <f>SUM(G20:G23)</f>
        <v>0</v>
      </c>
    </row>
    <row r="25" spans="1:7" x14ac:dyDescent="0.25">
      <c r="A25" s="7"/>
    </row>
    <row r="26" spans="1:7" ht="32.25" customHeight="1" x14ac:dyDescent="0.25">
      <c r="A26" s="40" t="s">
        <v>24</v>
      </c>
      <c r="B26" s="41"/>
      <c r="C26" s="41"/>
      <c r="D26" s="41"/>
      <c r="E26" s="41"/>
      <c r="F26" s="41"/>
      <c r="G26" s="42"/>
    </row>
    <row r="27" spans="1:7" ht="38.25" x14ac:dyDescent="0.25">
      <c r="A27" s="3" t="s">
        <v>117</v>
      </c>
      <c r="B27" s="3" t="s">
        <v>4</v>
      </c>
      <c r="C27" s="3" t="s">
        <v>5</v>
      </c>
      <c r="D27" s="15" t="s">
        <v>158</v>
      </c>
      <c r="E27" s="15" t="s">
        <v>159</v>
      </c>
      <c r="F27" s="15" t="s">
        <v>160</v>
      </c>
      <c r="G27" s="15" t="s">
        <v>118</v>
      </c>
    </row>
    <row r="28" spans="1:7" ht="51" x14ac:dyDescent="0.25">
      <c r="A28" s="4" t="s">
        <v>25</v>
      </c>
      <c r="B28" s="4" t="s">
        <v>26</v>
      </c>
      <c r="C28" s="4" t="s">
        <v>18</v>
      </c>
      <c r="D28" s="29">
        <v>2</v>
      </c>
      <c r="E28" s="29"/>
      <c r="F28" s="29"/>
      <c r="G28" s="30">
        <f>D28*E28</f>
        <v>0</v>
      </c>
    </row>
    <row r="29" spans="1:7" ht="51" x14ac:dyDescent="0.25">
      <c r="A29" s="4" t="s">
        <v>27</v>
      </c>
      <c r="B29" s="4" t="s">
        <v>26</v>
      </c>
      <c r="C29" s="4" t="s">
        <v>28</v>
      </c>
      <c r="D29" s="29">
        <v>1</v>
      </c>
      <c r="E29" s="29"/>
      <c r="F29" s="29"/>
      <c r="G29" s="30">
        <f t="shared" ref="G29:G36" si="2">D29*E29</f>
        <v>0</v>
      </c>
    </row>
    <row r="30" spans="1:7" ht="51" x14ac:dyDescent="0.25">
      <c r="A30" s="4" t="s">
        <v>29</v>
      </c>
      <c r="B30" s="4" t="s">
        <v>26</v>
      </c>
      <c r="C30" s="4" t="s">
        <v>28</v>
      </c>
      <c r="D30" s="29">
        <v>1</v>
      </c>
      <c r="E30" s="29"/>
      <c r="F30" s="29"/>
      <c r="G30" s="30">
        <f t="shared" si="2"/>
        <v>0</v>
      </c>
    </row>
    <row r="31" spans="1:7" ht="38.25" x14ac:dyDescent="0.25">
      <c r="A31" s="4" t="s">
        <v>30</v>
      </c>
      <c r="B31" s="4" t="s">
        <v>26</v>
      </c>
      <c r="C31" s="4" t="s">
        <v>18</v>
      </c>
      <c r="D31" s="29">
        <v>2</v>
      </c>
      <c r="E31" s="29"/>
      <c r="F31" s="29"/>
      <c r="G31" s="30">
        <f t="shared" si="2"/>
        <v>0</v>
      </c>
    </row>
    <row r="32" spans="1:7" ht="38.25" x14ac:dyDescent="0.25">
      <c r="A32" s="4" t="s">
        <v>31</v>
      </c>
      <c r="B32" s="4" t="s">
        <v>26</v>
      </c>
      <c r="C32" s="4" t="s">
        <v>28</v>
      </c>
      <c r="D32" s="29">
        <v>1</v>
      </c>
      <c r="E32" s="29"/>
      <c r="F32" s="29"/>
      <c r="G32" s="30">
        <f t="shared" si="2"/>
        <v>0</v>
      </c>
    </row>
    <row r="33" spans="1:7" ht="38.25" x14ac:dyDescent="0.25">
      <c r="A33" s="4" t="s">
        <v>32</v>
      </c>
      <c r="B33" s="4" t="s">
        <v>26</v>
      </c>
      <c r="C33" s="4" t="s">
        <v>33</v>
      </c>
      <c r="D33" s="29">
        <v>0.5</v>
      </c>
      <c r="E33" s="29"/>
      <c r="F33" s="29"/>
      <c r="G33" s="30">
        <f t="shared" si="2"/>
        <v>0</v>
      </c>
    </row>
    <row r="34" spans="1:7" ht="38.25" x14ac:dyDescent="0.25">
      <c r="A34" s="4" t="s">
        <v>34</v>
      </c>
      <c r="B34" s="4" t="s">
        <v>26</v>
      </c>
      <c r="C34" s="4" t="s">
        <v>28</v>
      </c>
      <c r="D34" s="29">
        <v>1</v>
      </c>
      <c r="E34" s="29"/>
      <c r="F34" s="29"/>
      <c r="G34" s="30">
        <f t="shared" si="2"/>
        <v>0</v>
      </c>
    </row>
    <row r="35" spans="1:7" ht="51" x14ac:dyDescent="0.25">
      <c r="A35" s="4" t="s">
        <v>35</v>
      </c>
      <c r="B35" s="4" t="s">
        <v>26</v>
      </c>
      <c r="C35" s="4" t="s">
        <v>33</v>
      </c>
      <c r="D35" s="29">
        <v>0.5</v>
      </c>
      <c r="E35" s="29"/>
      <c r="F35" s="29"/>
      <c r="G35" s="30">
        <f t="shared" si="2"/>
        <v>0</v>
      </c>
    </row>
    <row r="36" spans="1:7" ht="51" x14ac:dyDescent="0.25">
      <c r="A36" s="4" t="s">
        <v>36</v>
      </c>
      <c r="B36" s="4" t="s">
        <v>26</v>
      </c>
      <c r="C36" s="4" t="s">
        <v>18</v>
      </c>
      <c r="D36" s="29">
        <v>2</v>
      </c>
      <c r="E36" s="29"/>
      <c r="F36" s="29"/>
      <c r="G36" s="30">
        <f t="shared" si="2"/>
        <v>0</v>
      </c>
    </row>
    <row r="37" spans="1:7" x14ac:dyDescent="0.25">
      <c r="A37" s="50" t="s">
        <v>132</v>
      </c>
      <c r="B37" s="50"/>
      <c r="C37" s="50"/>
      <c r="D37" s="27"/>
      <c r="E37" s="27"/>
      <c r="F37" s="27"/>
      <c r="G37" s="16">
        <f>SUM(G28:G36)</f>
        <v>0</v>
      </c>
    </row>
    <row r="38" spans="1:7" x14ac:dyDescent="0.25">
      <c r="A38" s="8"/>
    </row>
    <row r="39" spans="1:7" ht="48" customHeight="1" x14ac:dyDescent="0.25">
      <c r="A39" s="51" t="s">
        <v>37</v>
      </c>
      <c r="B39" s="51"/>
      <c r="C39" s="51"/>
      <c r="D39" s="51"/>
      <c r="E39" s="51"/>
      <c r="F39" s="51"/>
      <c r="G39" s="51"/>
    </row>
    <row r="40" spans="1:7" ht="38.25" x14ac:dyDescent="0.25">
      <c r="A40" s="3" t="s">
        <v>117</v>
      </c>
      <c r="B40" s="3" t="s">
        <v>4</v>
      </c>
      <c r="C40" s="3" t="s">
        <v>5</v>
      </c>
      <c r="D40" s="15" t="s">
        <v>158</v>
      </c>
      <c r="E40" s="15" t="s">
        <v>159</v>
      </c>
      <c r="F40" s="15" t="s">
        <v>160</v>
      </c>
      <c r="G40" s="15" t="s">
        <v>118</v>
      </c>
    </row>
    <row r="41" spans="1:7" ht="38.25" x14ac:dyDescent="0.25">
      <c r="A41" s="4" t="s">
        <v>38</v>
      </c>
      <c r="B41" s="4" t="s">
        <v>39</v>
      </c>
      <c r="C41" s="4" t="s">
        <v>40</v>
      </c>
      <c r="D41" s="29">
        <v>5</v>
      </c>
      <c r="E41" s="29"/>
      <c r="F41" s="29"/>
      <c r="G41" s="30">
        <f>D41*E41</f>
        <v>0</v>
      </c>
    </row>
    <row r="42" spans="1:7" ht="38.25" x14ac:dyDescent="0.25">
      <c r="A42" s="4" t="s">
        <v>41</v>
      </c>
      <c r="B42" s="4" t="s">
        <v>39</v>
      </c>
      <c r="C42" s="4" t="s">
        <v>42</v>
      </c>
      <c r="D42" s="29">
        <v>10</v>
      </c>
      <c r="E42" s="29"/>
      <c r="F42" s="29"/>
      <c r="G42" s="30">
        <f t="shared" ref="G42:G47" si="3">D42*E42</f>
        <v>0</v>
      </c>
    </row>
    <row r="43" spans="1:7" ht="25.5" x14ac:dyDescent="0.25">
      <c r="A43" s="4" t="s">
        <v>43</v>
      </c>
      <c r="B43" s="4" t="s">
        <v>39</v>
      </c>
      <c r="C43" s="4" t="s">
        <v>44</v>
      </c>
      <c r="D43" s="29">
        <v>15</v>
      </c>
      <c r="E43" s="29"/>
      <c r="F43" s="29"/>
      <c r="G43" s="30">
        <f t="shared" si="3"/>
        <v>0</v>
      </c>
    </row>
    <row r="44" spans="1:7" ht="25.5" x14ac:dyDescent="0.25">
      <c r="A44" s="4" t="s">
        <v>45</v>
      </c>
      <c r="B44" s="4" t="s">
        <v>39</v>
      </c>
      <c r="C44" s="4" t="s">
        <v>46</v>
      </c>
      <c r="D44" s="29">
        <v>20</v>
      </c>
      <c r="E44" s="29"/>
      <c r="F44" s="29"/>
      <c r="G44" s="30">
        <f t="shared" si="3"/>
        <v>0</v>
      </c>
    </row>
    <row r="45" spans="1:7" ht="25.5" x14ac:dyDescent="0.25">
      <c r="A45" s="4" t="s">
        <v>47</v>
      </c>
      <c r="B45" s="4" t="s">
        <v>39</v>
      </c>
      <c r="C45" s="4" t="s">
        <v>44</v>
      </c>
      <c r="D45" s="29">
        <v>15</v>
      </c>
      <c r="E45" s="29"/>
      <c r="F45" s="29"/>
      <c r="G45" s="30">
        <f t="shared" si="3"/>
        <v>0</v>
      </c>
    </row>
    <row r="46" spans="1:7" ht="38.25" x14ac:dyDescent="0.25">
      <c r="A46" s="4" t="s">
        <v>48</v>
      </c>
      <c r="B46" s="4" t="s">
        <v>49</v>
      </c>
      <c r="C46" s="4" t="s">
        <v>40</v>
      </c>
      <c r="D46" s="29">
        <v>5</v>
      </c>
      <c r="E46" s="29"/>
      <c r="F46" s="29"/>
      <c r="G46" s="30">
        <f t="shared" si="3"/>
        <v>0</v>
      </c>
    </row>
    <row r="47" spans="1:7" ht="25.5" x14ac:dyDescent="0.25">
      <c r="A47" s="4" t="s">
        <v>141</v>
      </c>
      <c r="B47" s="4" t="s">
        <v>49</v>
      </c>
      <c r="C47" s="4" t="s">
        <v>42</v>
      </c>
      <c r="D47" s="29">
        <v>10</v>
      </c>
      <c r="E47" s="29"/>
      <c r="F47" s="29"/>
      <c r="G47" s="30">
        <f t="shared" si="3"/>
        <v>0</v>
      </c>
    </row>
    <row r="48" spans="1:7" x14ac:dyDescent="0.25">
      <c r="A48" s="50" t="s">
        <v>133</v>
      </c>
      <c r="B48" s="50"/>
      <c r="C48" s="50"/>
      <c r="D48" s="27"/>
      <c r="E48" s="27"/>
      <c r="F48" s="27"/>
      <c r="G48" s="16">
        <f>SUM(G41:G47)</f>
        <v>0</v>
      </c>
    </row>
    <row r="49" spans="1:7" x14ac:dyDescent="0.25">
      <c r="A49" s="9"/>
      <c r="B49" s="9"/>
      <c r="C49" s="9"/>
      <c r="D49" s="9"/>
      <c r="E49" s="9"/>
      <c r="F49" s="9"/>
      <c r="G49" s="10"/>
    </row>
    <row r="50" spans="1:7" x14ac:dyDescent="0.25">
      <c r="A50" s="43" t="s">
        <v>50</v>
      </c>
      <c r="B50" s="43"/>
      <c r="C50" s="43"/>
      <c r="D50" s="43"/>
      <c r="E50" s="43"/>
      <c r="F50" s="43"/>
      <c r="G50" s="43"/>
    </row>
    <row r="51" spans="1:7" ht="38.25" x14ac:dyDescent="0.25">
      <c r="A51" s="3" t="s">
        <v>117</v>
      </c>
      <c r="B51" s="3" t="s">
        <v>4</v>
      </c>
      <c r="C51" s="3" t="s">
        <v>5</v>
      </c>
      <c r="D51" s="15" t="s">
        <v>158</v>
      </c>
      <c r="E51" s="15" t="s">
        <v>159</v>
      </c>
      <c r="F51" s="15" t="s">
        <v>160</v>
      </c>
      <c r="G51" s="15" t="s">
        <v>118</v>
      </c>
    </row>
    <row r="52" spans="1:7" ht="75.75" customHeight="1" x14ac:dyDescent="0.25">
      <c r="A52" s="4" t="s">
        <v>51</v>
      </c>
      <c r="B52" s="4" t="s">
        <v>126</v>
      </c>
      <c r="C52" s="4" t="s">
        <v>127</v>
      </c>
      <c r="D52" s="29">
        <v>10</v>
      </c>
      <c r="E52" s="29"/>
      <c r="F52" s="29"/>
      <c r="G52" s="30">
        <f>D52*E52</f>
        <v>0</v>
      </c>
    </row>
    <row r="53" spans="1:7" ht="63.75" x14ac:dyDescent="0.25">
      <c r="A53" s="4" t="s">
        <v>52</v>
      </c>
      <c r="B53" s="4" t="s">
        <v>53</v>
      </c>
      <c r="C53" s="4" t="s">
        <v>54</v>
      </c>
      <c r="D53" s="29">
        <v>5</v>
      </c>
      <c r="E53" s="29"/>
      <c r="F53" s="29"/>
      <c r="G53" s="30">
        <f t="shared" ref="G53:G54" si="4">D53*E53</f>
        <v>0</v>
      </c>
    </row>
    <row r="54" spans="1:7" ht="25.5" x14ac:dyDescent="0.25">
      <c r="A54" s="4" t="s">
        <v>55</v>
      </c>
      <c r="B54" s="4" t="s">
        <v>56</v>
      </c>
      <c r="C54" s="4" t="s">
        <v>57</v>
      </c>
      <c r="D54" s="29">
        <v>2</v>
      </c>
      <c r="E54" s="29"/>
      <c r="F54" s="29"/>
      <c r="G54" s="30">
        <f t="shared" si="4"/>
        <v>0</v>
      </c>
    </row>
    <row r="55" spans="1:7" x14ac:dyDescent="0.25">
      <c r="A55" s="50" t="s">
        <v>134</v>
      </c>
      <c r="B55" s="50"/>
      <c r="C55" s="50"/>
      <c r="D55" s="27"/>
      <c r="E55" s="27"/>
      <c r="F55" s="27"/>
      <c r="G55" s="16">
        <f>SUM(G52:G54)</f>
        <v>0</v>
      </c>
    </row>
    <row r="56" spans="1:7" x14ac:dyDescent="0.25">
      <c r="A56" s="9"/>
      <c r="B56" s="9"/>
      <c r="C56" s="9"/>
      <c r="D56" s="9"/>
      <c r="E56" s="9"/>
      <c r="F56" s="9"/>
      <c r="G56" s="10"/>
    </row>
    <row r="57" spans="1:7" x14ac:dyDescent="0.25">
      <c r="A57" s="43" t="s">
        <v>58</v>
      </c>
      <c r="B57" s="43"/>
      <c r="C57" s="43"/>
      <c r="D57" s="43"/>
      <c r="E57" s="43"/>
      <c r="F57" s="43"/>
      <c r="G57" s="43"/>
    </row>
    <row r="58" spans="1:7" ht="38.25" x14ac:dyDescent="0.25">
      <c r="A58" s="3" t="s">
        <v>117</v>
      </c>
      <c r="B58" s="3" t="s">
        <v>4</v>
      </c>
      <c r="C58" s="3" t="s">
        <v>5</v>
      </c>
      <c r="D58" s="15" t="s">
        <v>158</v>
      </c>
      <c r="E58" s="15" t="s">
        <v>159</v>
      </c>
      <c r="F58" s="15" t="s">
        <v>160</v>
      </c>
      <c r="G58" s="15" t="s">
        <v>118</v>
      </c>
    </row>
    <row r="59" spans="1:7" ht="51" customHeight="1" x14ac:dyDescent="0.25">
      <c r="A59" s="44" t="s">
        <v>59</v>
      </c>
      <c r="B59" s="47" t="s">
        <v>60</v>
      </c>
      <c r="C59" s="11" t="s">
        <v>161</v>
      </c>
      <c r="D59" s="29">
        <v>10</v>
      </c>
      <c r="E59" s="29"/>
      <c r="F59" s="29"/>
      <c r="G59" s="30">
        <f>D59*E59</f>
        <v>0</v>
      </c>
    </row>
    <row r="60" spans="1:7" ht="25.5" x14ac:dyDescent="0.25">
      <c r="A60" s="45"/>
      <c r="B60" s="48"/>
      <c r="C60" s="11" t="s">
        <v>162</v>
      </c>
      <c r="D60" s="29">
        <v>6</v>
      </c>
      <c r="E60" s="29"/>
      <c r="F60" s="29"/>
      <c r="G60" s="30">
        <f t="shared" ref="G60:G108" si="5">D60*E60</f>
        <v>0</v>
      </c>
    </row>
    <row r="61" spans="1:7" ht="25.5" x14ac:dyDescent="0.25">
      <c r="A61" s="45"/>
      <c r="B61" s="48"/>
      <c r="C61" s="11" t="s">
        <v>163</v>
      </c>
      <c r="D61" s="29">
        <v>4</v>
      </c>
      <c r="E61" s="29"/>
      <c r="F61" s="29"/>
      <c r="G61" s="30">
        <f t="shared" si="5"/>
        <v>0</v>
      </c>
    </row>
    <row r="62" spans="1:7" ht="25.5" x14ac:dyDescent="0.25">
      <c r="A62" s="46"/>
      <c r="B62" s="49"/>
      <c r="C62" s="11" t="s">
        <v>164</v>
      </c>
      <c r="D62" s="29">
        <v>2</v>
      </c>
      <c r="E62" s="29"/>
      <c r="F62" s="29"/>
      <c r="G62" s="30">
        <f t="shared" si="5"/>
        <v>0</v>
      </c>
    </row>
    <row r="63" spans="1:7" ht="63.75" customHeight="1" x14ac:dyDescent="0.25">
      <c r="A63" s="44" t="s">
        <v>61</v>
      </c>
      <c r="B63" s="47" t="s">
        <v>60</v>
      </c>
      <c r="C63" s="11" t="s">
        <v>165</v>
      </c>
      <c r="D63" s="29">
        <v>5</v>
      </c>
      <c r="E63" s="29"/>
      <c r="F63" s="29"/>
      <c r="G63" s="30">
        <f t="shared" si="5"/>
        <v>0</v>
      </c>
    </row>
    <row r="64" spans="1:7" ht="25.5" x14ac:dyDescent="0.25">
      <c r="A64" s="45"/>
      <c r="B64" s="48"/>
      <c r="C64" s="11" t="s">
        <v>166</v>
      </c>
      <c r="D64" s="29">
        <v>3</v>
      </c>
      <c r="E64" s="29"/>
      <c r="F64" s="29"/>
      <c r="G64" s="30">
        <f t="shared" si="5"/>
        <v>0</v>
      </c>
    </row>
    <row r="65" spans="1:7" ht="25.5" x14ac:dyDescent="0.25">
      <c r="A65" s="45"/>
      <c r="B65" s="48"/>
      <c r="C65" s="11" t="s">
        <v>167</v>
      </c>
      <c r="D65" s="29">
        <v>2</v>
      </c>
      <c r="E65" s="29"/>
      <c r="F65" s="29"/>
      <c r="G65" s="30">
        <f t="shared" si="5"/>
        <v>0</v>
      </c>
    </row>
    <row r="66" spans="1:7" ht="25.5" x14ac:dyDescent="0.25">
      <c r="A66" s="46"/>
      <c r="B66" s="49"/>
      <c r="C66" s="11" t="s">
        <v>168</v>
      </c>
      <c r="D66" s="29">
        <v>1</v>
      </c>
      <c r="E66" s="29"/>
      <c r="F66" s="29"/>
      <c r="G66" s="30">
        <f t="shared" si="5"/>
        <v>0</v>
      </c>
    </row>
    <row r="67" spans="1:7" ht="63.75" customHeight="1" x14ac:dyDescent="0.25">
      <c r="A67" s="44" t="s">
        <v>142</v>
      </c>
      <c r="B67" s="47" t="s">
        <v>60</v>
      </c>
      <c r="C67" s="11" t="s">
        <v>161</v>
      </c>
      <c r="D67" s="29">
        <v>10</v>
      </c>
      <c r="E67" s="29"/>
      <c r="F67" s="29"/>
      <c r="G67" s="30">
        <f t="shared" si="5"/>
        <v>0</v>
      </c>
    </row>
    <row r="68" spans="1:7" ht="25.5" x14ac:dyDescent="0.25">
      <c r="A68" s="45"/>
      <c r="B68" s="48"/>
      <c r="C68" s="11" t="s">
        <v>162</v>
      </c>
      <c r="D68" s="29">
        <v>6</v>
      </c>
      <c r="E68" s="29"/>
      <c r="F68" s="29"/>
      <c r="G68" s="30">
        <f t="shared" si="5"/>
        <v>0</v>
      </c>
    </row>
    <row r="69" spans="1:7" ht="25.5" x14ac:dyDescent="0.25">
      <c r="A69" s="45"/>
      <c r="B69" s="48"/>
      <c r="C69" s="11" t="s">
        <v>163</v>
      </c>
      <c r="D69" s="29">
        <v>4</v>
      </c>
      <c r="E69" s="29"/>
      <c r="F69" s="29"/>
      <c r="G69" s="30">
        <f t="shared" si="5"/>
        <v>0</v>
      </c>
    </row>
    <row r="70" spans="1:7" ht="25.5" x14ac:dyDescent="0.25">
      <c r="A70" s="46"/>
      <c r="B70" s="49"/>
      <c r="C70" s="11" t="s">
        <v>164</v>
      </c>
      <c r="D70" s="29">
        <v>2</v>
      </c>
      <c r="E70" s="29"/>
      <c r="F70" s="29"/>
      <c r="G70" s="30">
        <f t="shared" si="5"/>
        <v>0</v>
      </c>
    </row>
    <row r="71" spans="1:7" ht="63.75" customHeight="1" x14ac:dyDescent="0.25">
      <c r="A71" s="44" t="s">
        <v>143</v>
      </c>
      <c r="B71" s="47" t="s">
        <v>60</v>
      </c>
      <c r="C71" s="11" t="s">
        <v>165</v>
      </c>
      <c r="D71" s="29">
        <v>5</v>
      </c>
      <c r="E71" s="29"/>
      <c r="F71" s="29"/>
      <c r="G71" s="30">
        <f t="shared" si="5"/>
        <v>0</v>
      </c>
    </row>
    <row r="72" spans="1:7" ht="25.5" x14ac:dyDescent="0.25">
      <c r="A72" s="45"/>
      <c r="B72" s="48"/>
      <c r="C72" s="11" t="s">
        <v>166</v>
      </c>
      <c r="D72" s="29">
        <v>3</v>
      </c>
      <c r="E72" s="29"/>
      <c r="F72" s="29"/>
      <c r="G72" s="30">
        <f t="shared" si="5"/>
        <v>0</v>
      </c>
    </row>
    <row r="73" spans="1:7" ht="25.5" x14ac:dyDescent="0.25">
      <c r="A73" s="45"/>
      <c r="B73" s="48"/>
      <c r="C73" s="11" t="s">
        <v>167</v>
      </c>
      <c r="D73" s="29">
        <v>2</v>
      </c>
      <c r="E73" s="29"/>
      <c r="F73" s="29"/>
      <c r="G73" s="30">
        <f t="shared" si="5"/>
        <v>0</v>
      </c>
    </row>
    <row r="74" spans="1:7" ht="25.5" x14ac:dyDescent="0.25">
      <c r="A74" s="46"/>
      <c r="B74" s="49"/>
      <c r="C74" s="11" t="s">
        <v>168</v>
      </c>
      <c r="D74" s="29">
        <v>1</v>
      </c>
      <c r="E74" s="29"/>
      <c r="F74" s="29"/>
      <c r="G74" s="30">
        <f t="shared" si="5"/>
        <v>0</v>
      </c>
    </row>
    <row r="75" spans="1:7" ht="63.75" customHeight="1" x14ac:dyDescent="0.25">
      <c r="A75" s="44" t="s">
        <v>144</v>
      </c>
      <c r="B75" s="47" t="s">
        <v>60</v>
      </c>
      <c r="C75" s="11" t="s">
        <v>165</v>
      </c>
      <c r="D75" s="29">
        <v>5</v>
      </c>
      <c r="E75" s="29"/>
      <c r="F75" s="29"/>
      <c r="G75" s="30">
        <f t="shared" si="5"/>
        <v>0</v>
      </c>
    </row>
    <row r="76" spans="1:7" ht="25.5" x14ac:dyDescent="0.25">
      <c r="A76" s="45"/>
      <c r="B76" s="48"/>
      <c r="C76" s="11" t="s">
        <v>166</v>
      </c>
      <c r="D76" s="29">
        <v>3</v>
      </c>
      <c r="E76" s="29"/>
      <c r="F76" s="29"/>
      <c r="G76" s="30">
        <f t="shared" si="5"/>
        <v>0</v>
      </c>
    </row>
    <row r="77" spans="1:7" ht="25.5" x14ac:dyDescent="0.25">
      <c r="A77" s="45"/>
      <c r="B77" s="48"/>
      <c r="C77" s="11" t="s">
        <v>167</v>
      </c>
      <c r="D77" s="29">
        <v>2</v>
      </c>
      <c r="E77" s="29"/>
      <c r="F77" s="29"/>
      <c r="G77" s="30">
        <f t="shared" si="5"/>
        <v>0</v>
      </c>
    </row>
    <row r="78" spans="1:7" ht="25.5" x14ac:dyDescent="0.25">
      <c r="A78" s="46"/>
      <c r="B78" s="49"/>
      <c r="C78" s="11" t="s">
        <v>168</v>
      </c>
      <c r="D78" s="29">
        <v>1</v>
      </c>
      <c r="E78" s="29"/>
      <c r="F78" s="29"/>
      <c r="G78" s="30">
        <f t="shared" si="5"/>
        <v>0</v>
      </c>
    </row>
    <row r="79" spans="1:7" ht="51" customHeight="1" x14ac:dyDescent="0.25">
      <c r="A79" s="44" t="s">
        <v>62</v>
      </c>
      <c r="B79" s="47" t="s">
        <v>60</v>
      </c>
      <c r="C79" s="11" t="s">
        <v>169</v>
      </c>
      <c r="D79" s="29">
        <v>1.5</v>
      </c>
      <c r="E79" s="29"/>
      <c r="F79" s="29"/>
      <c r="G79" s="30">
        <f t="shared" si="5"/>
        <v>0</v>
      </c>
    </row>
    <row r="80" spans="1:7" ht="25.5" x14ac:dyDescent="0.25">
      <c r="A80" s="45"/>
      <c r="B80" s="48"/>
      <c r="C80" s="11" t="s">
        <v>170</v>
      </c>
      <c r="D80" s="29">
        <v>4</v>
      </c>
      <c r="E80" s="29"/>
      <c r="F80" s="29"/>
      <c r="G80" s="30">
        <f t="shared" si="5"/>
        <v>0</v>
      </c>
    </row>
    <row r="81" spans="1:7" x14ac:dyDescent="0.25">
      <c r="A81" s="46"/>
      <c r="B81" s="49"/>
      <c r="C81" s="11" t="s">
        <v>171</v>
      </c>
      <c r="D81" s="29">
        <v>0.5</v>
      </c>
      <c r="E81" s="29"/>
      <c r="F81" s="29"/>
      <c r="G81" s="30">
        <f t="shared" si="5"/>
        <v>0</v>
      </c>
    </row>
    <row r="82" spans="1:7" ht="25.5" x14ac:dyDescent="0.25">
      <c r="A82" s="44" t="s">
        <v>63</v>
      </c>
      <c r="B82" s="47" t="s">
        <v>128</v>
      </c>
      <c r="C82" s="11" t="s">
        <v>172</v>
      </c>
      <c r="D82" s="29">
        <v>4</v>
      </c>
      <c r="E82" s="29"/>
      <c r="F82" s="29"/>
      <c r="G82" s="30">
        <f t="shared" si="5"/>
        <v>0</v>
      </c>
    </row>
    <row r="83" spans="1:7" ht="25.5" x14ac:dyDescent="0.25">
      <c r="A83" s="45"/>
      <c r="B83" s="48"/>
      <c r="C83" s="11" t="s">
        <v>173</v>
      </c>
      <c r="D83" s="29">
        <v>2</v>
      </c>
      <c r="E83" s="29"/>
      <c r="F83" s="29"/>
      <c r="G83" s="30">
        <f t="shared" si="5"/>
        <v>0</v>
      </c>
    </row>
    <row r="84" spans="1:7" x14ac:dyDescent="0.25">
      <c r="A84" s="45"/>
      <c r="B84" s="48"/>
      <c r="C84" s="11" t="s">
        <v>174</v>
      </c>
      <c r="D84" s="29">
        <v>1</v>
      </c>
      <c r="E84" s="29"/>
      <c r="F84" s="29"/>
      <c r="G84" s="30">
        <f t="shared" si="5"/>
        <v>0</v>
      </c>
    </row>
    <row r="85" spans="1:7" x14ac:dyDescent="0.25">
      <c r="A85" s="46"/>
      <c r="B85" s="49"/>
      <c r="C85" s="11" t="s">
        <v>175</v>
      </c>
      <c r="D85" s="29">
        <v>0.5</v>
      </c>
      <c r="E85" s="29"/>
      <c r="F85" s="29"/>
      <c r="G85" s="30">
        <f t="shared" si="5"/>
        <v>0</v>
      </c>
    </row>
    <row r="86" spans="1:7" ht="25.5" x14ac:dyDescent="0.25">
      <c r="A86" s="44" t="s">
        <v>65</v>
      </c>
      <c r="B86" s="47" t="s">
        <v>128</v>
      </c>
      <c r="C86" s="11" t="s">
        <v>176</v>
      </c>
      <c r="D86" s="29">
        <v>3</v>
      </c>
      <c r="E86" s="29"/>
      <c r="F86" s="29"/>
      <c r="G86" s="30">
        <f t="shared" si="5"/>
        <v>0</v>
      </c>
    </row>
    <row r="87" spans="1:7" ht="25.5" x14ac:dyDescent="0.25">
      <c r="A87" s="45"/>
      <c r="B87" s="48"/>
      <c r="C87" s="11" t="s">
        <v>173</v>
      </c>
      <c r="D87" s="29">
        <v>2</v>
      </c>
      <c r="E87" s="29"/>
      <c r="F87" s="29"/>
      <c r="G87" s="30">
        <f t="shared" si="5"/>
        <v>0</v>
      </c>
    </row>
    <row r="88" spans="1:7" x14ac:dyDescent="0.25">
      <c r="A88" s="45"/>
      <c r="B88" s="48"/>
      <c r="C88" s="11" t="s">
        <v>174</v>
      </c>
      <c r="D88" s="29">
        <v>1</v>
      </c>
      <c r="E88" s="29"/>
      <c r="F88" s="29"/>
      <c r="G88" s="30">
        <f t="shared" si="5"/>
        <v>0</v>
      </c>
    </row>
    <row r="89" spans="1:7" x14ac:dyDescent="0.25">
      <c r="A89" s="46"/>
      <c r="B89" s="49"/>
      <c r="C89" s="11" t="s">
        <v>175</v>
      </c>
      <c r="D89" s="29">
        <v>0.5</v>
      </c>
      <c r="E89" s="29"/>
      <c r="F89" s="29"/>
      <c r="G89" s="30">
        <f t="shared" si="5"/>
        <v>0</v>
      </c>
    </row>
    <row r="90" spans="1:7" ht="38.25" x14ac:dyDescent="0.25">
      <c r="A90" s="4" t="s">
        <v>66</v>
      </c>
      <c r="B90" s="4" t="s">
        <v>67</v>
      </c>
      <c r="C90" s="11" t="s">
        <v>40</v>
      </c>
      <c r="D90" s="29">
        <v>5</v>
      </c>
      <c r="E90" s="29"/>
      <c r="F90" s="29"/>
      <c r="G90" s="30">
        <f t="shared" si="5"/>
        <v>0</v>
      </c>
    </row>
    <row r="91" spans="1:7" ht="51" x14ac:dyDescent="0.25">
      <c r="A91" s="4" t="s">
        <v>68</v>
      </c>
      <c r="B91" s="4" t="s">
        <v>69</v>
      </c>
      <c r="C91" s="11" t="s">
        <v>70</v>
      </c>
      <c r="D91" s="29">
        <v>2</v>
      </c>
      <c r="E91" s="29"/>
      <c r="F91" s="29"/>
      <c r="G91" s="30">
        <f t="shared" si="5"/>
        <v>0</v>
      </c>
    </row>
    <row r="92" spans="1:7" ht="38.25" x14ac:dyDescent="0.25">
      <c r="A92" s="4" t="s">
        <v>71</v>
      </c>
      <c r="B92" s="4" t="s">
        <v>72</v>
      </c>
      <c r="C92" s="11" t="s">
        <v>73</v>
      </c>
      <c r="D92" s="29">
        <v>10</v>
      </c>
      <c r="E92" s="29"/>
      <c r="F92" s="29"/>
      <c r="G92" s="30">
        <f t="shared" si="5"/>
        <v>0</v>
      </c>
    </row>
    <row r="93" spans="1:7" ht="89.25" x14ac:dyDescent="0.25">
      <c r="A93" s="4" t="s">
        <v>74</v>
      </c>
      <c r="B93" s="4" t="s">
        <v>75</v>
      </c>
      <c r="C93" s="11" t="s">
        <v>76</v>
      </c>
      <c r="D93" s="29">
        <v>3</v>
      </c>
      <c r="E93" s="29"/>
      <c r="F93" s="29"/>
      <c r="G93" s="30">
        <f t="shared" si="5"/>
        <v>0</v>
      </c>
    </row>
    <row r="94" spans="1:7" ht="127.5" x14ac:dyDescent="0.25">
      <c r="A94" s="4" t="s">
        <v>77</v>
      </c>
      <c r="B94" s="4" t="s">
        <v>78</v>
      </c>
      <c r="C94" s="11" t="s">
        <v>76</v>
      </c>
      <c r="D94" s="29">
        <v>3</v>
      </c>
      <c r="E94" s="29"/>
      <c r="F94" s="29"/>
      <c r="G94" s="30">
        <f t="shared" si="5"/>
        <v>0</v>
      </c>
    </row>
    <row r="95" spans="1:7" ht="76.5" x14ac:dyDescent="0.25">
      <c r="A95" s="4" t="s">
        <v>79</v>
      </c>
      <c r="B95" s="4" t="s">
        <v>80</v>
      </c>
      <c r="C95" s="11" t="s">
        <v>73</v>
      </c>
      <c r="D95" s="29">
        <v>10</v>
      </c>
      <c r="E95" s="29"/>
      <c r="F95" s="29"/>
      <c r="G95" s="30">
        <f t="shared" si="5"/>
        <v>0</v>
      </c>
    </row>
    <row r="96" spans="1:7" ht="63.75" x14ac:dyDescent="0.25">
      <c r="A96" s="4" t="s">
        <v>81</v>
      </c>
      <c r="B96" s="4" t="s">
        <v>82</v>
      </c>
      <c r="C96" s="11" t="s">
        <v>83</v>
      </c>
      <c r="D96" s="29">
        <v>5</v>
      </c>
      <c r="E96" s="29"/>
      <c r="F96" s="29"/>
      <c r="G96" s="30">
        <f t="shared" si="5"/>
        <v>0</v>
      </c>
    </row>
    <row r="97" spans="1:7" ht="51" customHeight="1" x14ac:dyDescent="0.25">
      <c r="A97" s="44" t="s">
        <v>84</v>
      </c>
      <c r="B97" s="47" t="s">
        <v>85</v>
      </c>
      <c r="C97" s="11" t="s">
        <v>177</v>
      </c>
      <c r="D97" s="29">
        <v>1.5</v>
      </c>
      <c r="E97" s="29"/>
      <c r="F97" s="29"/>
      <c r="G97" s="30">
        <f t="shared" si="5"/>
        <v>0</v>
      </c>
    </row>
    <row r="98" spans="1:7" ht="25.5" x14ac:dyDescent="0.25">
      <c r="A98" s="45"/>
      <c r="B98" s="48"/>
      <c r="C98" s="11" t="s">
        <v>178</v>
      </c>
      <c r="D98" s="29">
        <v>1</v>
      </c>
      <c r="E98" s="29"/>
      <c r="F98" s="29"/>
      <c r="G98" s="30">
        <f t="shared" si="5"/>
        <v>0</v>
      </c>
    </row>
    <row r="99" spans="1:7" x14ac:dyDescent="0.25">
      <c r="A99" s="46"/>
      <c r="B99" s="49"/>
      <c r="C99" s="11" t="s">
        <v>179</v>
      </c>
      <c r="D99" s="29">
        <v>0.5</v>
      </c>
      <c r="E99" s="29"/>
      <c r="F99" s="29"/>
      <c r="G99" s="30">
        <f t="shared" si="5"/>
        <v>0</v>
      </c>
    </row>
    <row r="100" spans="1:7" ht="63.75" customHeight="1" x14ac:dyDescent="0.25">
      <c r="A100" s="44" t="s">
        <v>86</v>
      </c>
      <c r="B100" s="47" t="s">
        <v>85</v>
      </c>
      <c r="C100" s="11" t="s">
        <v>180</v>
      </c>
      <c r="D100" s="29">
        <v>1.5</v>
      </c>
      <c r="E100" s="29"/>
      <c r="F100" s="29"/>
      <c r="G100" s="30">
        <f t="shared" si="5"/>
        <v>0</v>
      </c>
    </row>
    <row r="101" spans="1:7" ht="25.5" x14ac:dyDescent="0.25">
      <c r="A101" s="45"/>
      <c r="B101" s="48"/>
      <c r="C101" s="11" t="s">
        <v>178</v>
      </c>
      <c r="D101" s="29">
        <v>1</v>
      </c>
      <c r="E101" s="29"/>
      <c r="F101" s="29"/>
      <c r="G101" s="30">
        <f t="shared" si="5"/>
        <v>0</v>
      </c>
    </row>
    <row r="102" spans="1:7" x14ac:dyDescent="0.25">
      <c r="A102" s="46"/>
      <c r="B102" s="49"/>
      <c r="C102" s="11" t="s">
        <v>179</v>
      </c>
      <c r="D102" s="29">
        <v>0.5</v>
      </c>
      <c r="E102" s="29"/>
      <c r="F102" s="29"/>
      <c r="G102" s="30">
        <f t="shared" si="5"/>
        <v>0</v>
      </c>
    </row>
    <row r="103" spans="1:7" ht="51" customHeight="1" x14ac:dyDescent="0.25">
      <c r="A103" s="44" t="s">
        <v>87</v>
      </c>
      <c r="B103" s="47" t="s">
        <v>85</v>
      </c>
      <c r="C103" s="11" t="s">
        <v>180</v>
      </c>
      <c r="D103" s="29">
        <v>1.5</v>
      </c>
      <c r="E103" s="29"/>
      <c r="F103" s="29"/>
      <c r="G103" s="30">
        <f t="shared" si="5"/>
        <v>0</v>
      </c>
    </row>
    <row r="104" spans="1:7" ht="25.5" x14ac:dyDescent="0.25">
      <c r="A104" s="45"/>
      <c r="B104" s="48"/>
      <c r="C104" s="11" t="s">
        <v>178</v>
      </c>
      <c r="D104" s="29">
        <v>1</v>
      </c>
      <c r="E104" s="29"/>
      <c r="F104" s="29"/>
      <c r="G104" s="30">
        <f t="shared" si="5"/>
        <v>0</v>
      </c>
    </row>
    <row r="105" spans="1:7" x14ac:dyDescent="0.25">
      <c r="A105" s="46"/>
      <c r="B105" s="49"/>
      <c r="C105" s="11" t="s">
        <v>181</v>
      </c>
      <c r="D105" s="29">
        <v>0.5</v>
      </c>
      <c r="E105" s="29"/>
      <c r="F105" s="29"/>
      <c r="G105" s="30">
        <f t="shared" si="5"/>
        <v>0</v>
      </c>
    </row>
    <row r="106" spans="1:7" ht="51" customHeight="1" x14ac:dyDescent="0.25">
      <c r="A106" s="44" t="s">
        <v>88</v>
      </c>
      <c r="B106" s="47" t="s">
        <v>85</v>
      </c>
      <c r="C106" s="11" t="s">
        <v>182</v>
      </c>
      <c r="D106" s="29">
        <v>5</v>
      </c>
      <c r="E106" s="29"/>
      <c r="F106" s="29"/>
      <c r="G106" s="30">
        <f t="shared" si="5"/>
        <v>0</v>
      </c>
    </row>
    <row r="107" spans="1:7" ht="25.5" x14ac:dyDescent="0.25">
      <c r="A107" s="45"/>
      <c r="B107" s="48"/>
      <c r="C107" s="11" t="s">
        <v>183</v>
      </c>
      <c r="D107" s="29">
        <v>3</v>
      </c>
      <c r="E107" s="29"/>
      <c r="F107" s="29"/>
      <c r="G107" s="30">
        <f t="shared" si="5"/>
        <v>0</v>
      </c>
    </row>
    <row r="108" spans="1:7" x14ac:dyDescent="0.25">
      <c r="A108" s="46"/>
      <c r="B108" s="49"/>
      <c r="C108" s="11" t="s">
        <v>184</v>
      </c>
      <c r="D108" s="29">
        <v>2</v>
      </c>
      <c r="E108" s="29"/>
      <c r="F108" s="29"/>
      <c r="G108" s="30">
        <f t="shared" si="5"/>
        <v>0</v>
      </c>
    </row>
    <row r="109" spans="1:7" x14ac:dyDescent="0.25">
      <c r="A109" s="40" t="s">
        <v>135</v>
      </c>
      <c r="B109" s="41"/>
      <c r="C109" s="42"/>
      <c r="D109" s="27"/>
      <c r="E109" s="27"/>
      <c r="F109" s="27"/>
      <c r="G109" s="17">
        <f>SUM(G59:G108)</f>
        <v>0</v>
      </c>
    </row>
    <row r="110" spans="1:7" ht="62.25" customHeight="1" x14ac:dyDescent="0.25">
      <c r="A110" s="31" t="s">
        <v>129</v>
      </c>
      <c r="B110" s="32"/>
      <c r="C110" s="32"/>
      <c r="D110" s="32"/>
      <c r="E110" s="32"/>
      <c r="F110" s="32"/>
      <c r="G110" s="33"/>
    </row>
    <row r="111" spans="1:7" x14ac:dyDescent="0.25">
      <c r="A111" s="5"/>
    </row>
    <row r="112" spans="1:7" x14ac:dyDescent="0.25">
      <c r="A112" s="34" t="s">
        <v>89</v>
      </c>
      <c r="B112" s="35"/>
      <c r="C112" s="35"/>
      <c r="D112" s="35"/>
      <c r="E112" s="35"/>
      <c r="F112" s="35"/>
      <c r="G112" s="36"/>
    </row>
    <row r="113" spans="1:7" ht="38.25" x14ac:dyDescent="0.25">
      <c r="A113" s="3" t="s">
        <v>117</v>
      </c>
      <c r="B113" s="3" t="s">
        <v>4</v>
      </c>
      <c r="C113" s="3" t="s">
        <v>5</v>
      </c>
      <c r="D113" s="15" t="s">
        <v>158</v>
      </c>
      <c r="E113" s="15" t="s">
        <v>159</v>
      </c>
      <c r="F113" s="15" t="s">
        <v>160</v>
      </c>
      <c r="G113" s="15" t="s">
        <v>118</v>
      </c>
    </row>
    <row r="114" spans="1:7" ht="25.5" x14ac:dyDescent="0.25">
      <c r="A114" s="4" t="s">
        <v>90</v>
      </c>
      <c r="B114" s="4" t="s">
        <v>91</v>
      </c>
      <c r="C114" s="4" t="s">
        <v>40</v>
      </c>
      <c r="D114" s="29">
        <v>5</v>
      </c>
      <c r="E114" s="29"/>
      <c r="F114" s="29"/>
      <c r="G114" s="30">
        <f>D114*E114</f>
        <v>0</v>
      </c>
    </row>
    <row r="115" spans="1:7" ht="15" customHeight="1" x14ac:dyDescent="0.25">
      <c r="A115" s="37" t="s">
        <v>92</v>
      </c>
      <c r="B115" s="38"/>
      <c r="C115" s="38"/>
      <c r="D115" s="38"/>
      <c r="E115" s="38"/>
      <c r="F115" s="38"/>
      <c r="G115" s="39"/>
    </row>
    <row r="116" spans="1:7" x14ac:dyDescent="0.25">
      <c r="A116" s="40" t="s">
        <v>136</v>
      </c>
      <c r="B116" s="41"/>
      <c r="C116" s="42"/>
      <c r="D116" s="27"/>
      <c r="E116" s="27"/>
      <c r="F116" s="27"/>
      <c r="G116" s="17">
        <f>G114</f>
        <v>0</v>
      </c>
    </row>
    <row r="117" spans="1:7" x14ac:dyDescent="0.25">
      <c r="A117" s="5"/>
    </row>
    <row r="118" spans="1:7" x14ac:dyDescent="0.25">
      <c r="A118" s="60" t="s">
        <v>93</v>
      </c>
      <c r="B118" s="60"/>
      <c r="C118" s="60"/>
      <c r="D118" s="60"/>
      <c r="E118" s="60"/>
      <c r="F118" s="60"/>
      <c r="G118" s="60"/>
    </row>
    <row r="119" spans="1:7" ht="38.25" x14ac:dyDescent="0.25">
      <c r="A119" s="3" t="s">
        <v>117</v>
      </c>
      <c r="B119" s="3" t="s">
        <v>4</v>
      </c>
      <c r="C119" s="3" t="s">
        <v>5</v>
      </c>
      <c r="D119" s="15" t="s">
        <v>158</v>
      </c>
      <c r="E119" s="15" t="s">
        <v>159</v>
      </c>
      <c r="F119" s="15" t="s">
        <v>160</v>
      </c>
      <c r="G119" s="15" t="s">
        <v>118</v>
      </c>
    </row>
    <row r="120" spans="1:7" x14ac:dyDescent="0.25">
      <c r="A120" s="4" t="s">
        <v>94</v>
      </c>
      <c r="B120" s="4" t="s">
        <v>95</v>
      </c>
      <c r="C120" s="12" t="s">
        <v>96</v>
      </c>
      <c r="D120" s="29">
        <v>40</v>
      </c>
      <c r="E120" s="29"/>
      <c r="F120" s="29"/>
      <c r="G120" s="30">
        <f>D120*E120</f>
        <v>0</v>
      </c>
    </row>
    <row r="121" spans="1:7" x14ac:dyDescent="0.25">
      <c r="A121" s="4" t="s">
        <v>97</v>
      </c>
      <c r="B121" s="4" t="s">
        <v>95</v>
      </c>
      <c r="C121" s="12" t="s">
        <v>96</v>
      </c>
      <c r="D121" s="29">
        <v>40</v>
      </c>
      <c r="E121" s="29"/>
      <c r="F121" s="29"/>
      <c r="G121" s="30">
        <f t="shared" ref="G121:G136" si="6">D121*E121</f>
        <v>0</v>
      </c>
    </row>
    <row r="122" spans="1:7" ht="25.5" x14ac:dyDescent="0.25">
      <c r="A122" s="4" t="s">
        <v>98</v>
      </c>
      <c r="B122" s="4" t="s">
        <v>95</v>
      </c>
      <c r="C122" s="12" t="s">
        <v>46</v>
      </c>
      <c r="D122" s="29">
        <v>20</v>
      </c>
      <c r="E122" s="29"/>
      <c r="F122" s="29"/>
      <c r="G122" s="30">
        <f t="shared" si="6"/>
        <v>0</v>
      </c>
    </row>
    <row r="123" spans="1:7" x14ac:dyDescent="0.25">
      <c r="A123" s="4" t="s">
        <v>99</v>
      </c>
      <c r="B123" s="4" t="s">
        <v>95</v>
      </c>
      <c r="C123" s="12" t="s">
        <v>42</v>
      </c>
      <c r="D123" s="29">
        <v>10</v>
      </c>
      <c r="E123" s="29"/>
      <c r="F123" s="29"/>
      <c r="G123" s="30">
        <f t="shared" si="6"/>
        <v>0</v>
      </c>
    </row>
    <row r="124" spans="1:7" ht="25.5" x14ac:dyDescent="0.25">
      <c r="A124" s="4" t="s">
        <v>100</v>
      </c>
      <c r="B124" s="4" t="s">
        <v>95</v>
      </c>
      <c r="C124" s="12" t="s">
        <v>42</v>
      </c>
      <c r="D124" s="29">
        <v>10</v>
      </c>
      <c r="E124" s="29"/>
      <c r="F124" s="29"/>
      <c r="G124" s="30">
        <f t="shared" si="6"/>
        <v>0</v>
      </c>
    </row>
    <row r="125" spans="1:7" ht="38.25" x14ac:dyDescent="0.25">
      <c r="A125" s="4" t="s">
        <v>101</v>
      </c>
      <c r="B125" s="4" t="s">
        <v>95</v>
      </c>
      <c r="C125" s="12" t="s">
        <v>102</v>
      </c>
      <c r="D125" s="29">
        <v>6</v>
      </c>
      <c r="E125" s="29"/>
      <c r="F125" s="29"/>
      <c r="G125" s="30">
        <f t="shared" si="6"/>
        <v>0</v>
      </c>
    </row>
    <row r="126" spans="1:7" ht="38.25" x14ac:dyDescent="0.25">
      <c r="A126" s="4" t="s">
        <v>103</v>
      </c>
      <c r="B126" s="4" t="s">
        <v>95</v>
      </c>
      <c r="C126" s="12" t="s">
        <v>22</v>
      </c>
      <c r="D126" s="29">
        <v>4</v>
      </c>
      <c r="E126" s="29"/>
      <c r="F126" s="29"/>
      <c r="G126" s="30">
        <f t="shared" si="6"/>
        <v>0</v>
      </c>
    </row>
    <row r="127" spans="1:7" ht="51" x14ac:dyDescent="0.25">
      <c r="A127" s="4" t="s">
        <v>145</v>
      </c>
      <c r="B127" s="4" t="s">
        <v>95</v>
      </c>
      <c r="C127" s="12" t="s">
        <v>20</v>
      </c>
      <c r="D127" s="29">
        <v>3</v>
      </c>
      <c r="E127" s="29"/>
      <c r="F127" s="29"/>
      <c r="G127" s="30">
        <f t="shared" si="6"/>
        <v>0</v>
      </c>
    </row>
    <row r="128" spans="1:7" ht="25.5" x14ac:dyDescent="0.25">
      <c r="A128" s="4" t="s">
        <v>104</v>
      </c>
      <c r="B128" s="4" t="s">
        <v>95</v>
      </c>
      <c r="C128" s="12" t="s">
        <v>42</v>
      </c>
      <c r="D128" s="29">
        <v>10</v>
      </c>
      <c r="E128" s="29"/>
      <c r="F128" s="29"/>
      <c r="G128" s="30">
        <f t="shared" si="6"/>
        <v>0</v>
      </c>
    </row>
    <row r="129" spans="1:9" ht="63.75" x14ac:dyDescent="0.25">
      <c r="A129" s="4" t="s">
        <v>105</v>
      </c>
      <c r="B129" s="4" t="s">
        <v>95</v>
      </c>
      <c r="C129" s="12" t="s">
        <v>42</v>
      </c>
      <c r="D129" s="29">
        <v>10</v>
      </c>
      <c r="E129" s="29"/>
      <c r="F129" s="29"/>
      <c r="G129" s="30">
        <f t="shared" si="6"/>
        <v>0</v>
      </c>
    </row>
    <row r="130" spans="1:9" ht="38.25" x14ac:dyDescent="0.25">
      <c r="A130" s="4" t="s">
        <v>106</v>
      </c>
      <c r="B130" s="4" t="s">
        <v>107</v>
      </c>
      <c r="C130" s="12" t="s">
        <v>20</v>
      </c>
      <c r="D130" s="29">
        <v>3</v>
      </c>
      <c r="E130" s="29"/>
      <c r="F130" s="29"/>
      <c r="G130" s="30">
        <f t="shared" si="6"/>
        <v>0</v>
      </c>
    </row>
    <row r="131" spans="1:9" ht="51" x14ac:dyDescent="0.25">
      <c r="A131" s="4" t="s">
        <v>108</v>
      </c>
      <c r="B131" s="4" t="s">
        <v>107</v>
      </c>
      <c r="C131" s="12" t="s">
        <v>18</v>
      </c>
      <c r="D131" s="29">
        <v>2</v>
      </c>
      <c r="E131" s="29"/>
      <c r="F131" s="29"/>
      <c r="G131" s="30">
        <f t="shared" si="6"/>
        <v>0</v>
      </c>
    </row>
    <row r="132" spans="1:9" ht="38.25" x14ac:dyDescent="0.25">
      <c r="A132" s="4" t="s">
        <v>109</v>
      </c>
      <c r="B132" s="4" t="s">
        <v>110</v>
      </c>
      <c r="C132" s="12" t="s">
        <v>28</v>
      </c>
      <c r="D132" s="29">
        <v>1</v>
      </c>
      <c r="E132" s="29"/>
      <c r="F132" s="29"/>
      <c r="G132" s="30">
        <f t="shared" si="6"/>
        <v>0</v>
      </c>
    </row>
    <row r="133" spans="1:9" ht="38.25" x14ac:dyDescent="0.25">
      <c r="A133" s="4" t="s">
        <v>111</v>
      </c>
      <c r="B133" s="4" t="s">
        <v>64</v>
      </c>
      <c r="C133" s="12" t="s">
        <v>112</v>
      </c>
      <c r="D133" s="29">
        <v>2</v>
      </c>
      <c r="E133" s="29"/>
      <c r="F133" s="29"/>
      <c r="G133" s="30">
        <f t="shared" si="6"/>
        <v>0</v>
      </c>
    </row>
    <row r="134" spans="1:9" ht="38.25" x14ac:dyDescent="0.25">
      <c r="A134" s="4" t="s">
        <v>113</v>
      </c>
      <c r="B134" s="4" t="s">
        <v>114</v>
      </c>
      <c r="C134" s="12" t="s">
        <v>28</v>
      </c>
      <c r="D134" s="29">
        <v>1</v>
      </c>
      <c r="E134" s="29"/>
      <c r="F134" s="29"/>
      <c r="G134" s="30">
        <f t="shared" si="6"/>
        <v>0</v>
      </c>
    </row>
    <row r="135" spans="1:9" ht="25.5" x14ac:dyDescent="0.25">
      <c r="A135" s="4" t="s">
        <v>115</v>
      </c>
      <c r="B135" s="4" t="s">
        <v>95</v>
      </c>
      <c r="C135" s="12" t="s">
        <v>20</v>
      </c>
      <c r="D135" s="29">
        <v>3</v>
      </c>
      <c r="E135" s="29"/>
      <c r="F135" s="29"/>
      <c r="G135" s="30">
        <f t="shared" si="6"/>
        <v>0</v>
      </c>
    </row>
    <row r="136" spans="1:9" x14ac:dyDescent="0.25">
      <c r="A136" s="4" t="s">
        <v>146</v>
      </c>
      <c r="B136" s="4" t="s">
        <v>95</v>
      </c>
      <c r="C136" s="12" t="s">
        <v>116</v>
      </c>
      <c r="D136" s="29">
        <v>20</v>
      </c>
      <c r="E136" s="29"/>
      <c r="F136" s="29"/>
      <c r="G136" s="30">
        <f t="shared" si="6"/>
        <v>0</v>
      </c>
    </row>
    <row r="137" spans="1:9" x14ac:dyDescent="0.25">
      <c r="A137" s="40" t="s">
        <v>137</v>
      </c>
      <c r="B137" s="41"/>
      <c r="C137" s="42"/>
      <c r="D137" s="27"/>
      <c r="E137" s="27"/>
      <c r="F137" s="27"/>
      <c r="G137" s="17">
        <f>SUM(G120:G136)</f>
        <v>0</v>
      </c>
    </row>
    <row r="140" spans="1:9" x14ac:dyDescent="0.25">
      <c r="A140" s="40" t="s">
        <v>138</v>
      </c>
      <c r="B140" s="41"/>
      <c r="C140" s="41"/>
      <c r="D140" s="41"/>
      <c r="E140" s="41"/>
      <c r="F140" s="41"/>
      <c r="G140" s="42"/>
    </row>
    <row r="141" spans="1:9" x14ac:dyDescent="0.25">
      <c r="A141" s="57" t="str">
        <f>A16</f>
        <v>Soma parcial (Grupo I)</v>
      </c>
      <c r="B141" s="58"/>
      <c r="C141" s="59"/>
      <c r="D141" s="25"/>
      <c r="E141" s="25"/>
      <c r="F141" s="25"/>
      <c r="G141" s="13">
        <f>G16</f>
        <v>0</v>
      </c>
      <c r="H141" s="18"/>
      <c r="I141" s="18"/>
    </row>
    <row r="142" spans="1:9" x14ac:dyDescent="0.25">
      <c r="A142" s="57" t="str">
        <f>A24:G24</f>
        <v>Soma parcial (Grupo II)</v>
      </c>
      <c r="B142" s="58"/>
      <c r="C142" s="59"/>
      <c r="D142" s="25"/>
      <c r="E142" s="25"/>
      <c r="F142" s="25"/>
      <c r="G142" s="13">
        <f>G24:J24</f>
        <v>0</v>
      </c>
      <c r="H142" s="18"/>
      <c r="I142" s="18"/>
    </row>
    <row r="143" spans="1:9" x14ac:dyDescent="0.25">
      <c r="A143" s="57" t="str">
        <f>A37</f>
        <v>Soma parcial (Grupo III)</v>
      </c>
      <c r="B143" s="58"/>
      <c r="C143" s="59"/>
      <c r="D143" s="25"/>
      <c r="E143" s="25"/>
      <c r="F143" s="25"/>
      <c r="G143" s="13">
        <f>G37</f>
        <v>0</v>
      </c>
      <c r="H143" s="18"/>
      <c r="I143" s="18"/>
    </row>
    <row r="144" spans="1:9" x14ac:dyDescent="0.25">
      <c r="A144" s="57" t="str">
        <f>A48</f>
        <v>Soma parcial (Grupo IV)</v>
      </c>
      <c r="B144" s="58"/>
      <c r="C144" s="59"/>
      <c r="D144" s="25"/>
      <c r="E144" s="25"/>
      <c r="F144" s="25"/>
      <c r="G144" s="13">
        <f>G48</f>
        <v>0</v>
      </c>
      <c r="H144" s="18"/>
      <c r="I144" s="18"/>
    </row>
    <row r="145" spans="1:9" x14ac:dyDescent="0.25">
      <c r="A145" s="57" t="str">
        <f>A55</f>
        <v>Soma parcial (Grupo V)</v>
      </c>
      <c r="B145" s="58"/>
      <c r="C145" s="59"/>
      <c r="D145" s="25"/>
      <c r="E145" s="25"/>
      <c r="F145" s="25"/>
      <c r="G145" s="13">
        <f>G55</f>
        <v>0</v>
      </c>
      <c r="H145" s="18"/>
      <c r="I145" s="18"/>
    </row>
    <row r="146" spans="1:9" x14ac:dyDescent="0.25">
      <c r="A146" s="57" t="str">
        <f>A109</f>
        <v>Soma parcial (Grupo VI)</v>
      </c>
      <c r="B146" s="58"/>
      <c r="C146" s="59"/>
      <c r="D146" s="25"/>
      <c r="E146" s="25"/>
      <c r="F146" s="25"/>
      <c r="G146" s="13">
        <f>G109</f>
        <v>0</v>
      </c>
      <c r="H146" s="18"/>
      <c r="I146" s="18"/>
    </row>
    <row r="147" spans="1:9" x14ac:dyDescent="0.25">
      <c r="A147" s="57" t="str">
        <f>A116</f>
        <v>Soma parcial (Grupo VII)</v>
      </c>
      <c r="B147" s="58"/>
      <c r="C147" s="59"/>
      <c r="D147" s="25"/>
      <c r="E147" s="25"/>
      <c r="F147" s="25"/>
      <c r="G147" s="13">
        <f>G116</f>
        <v>0</v>
      </c>
      <c r="H147" s="18"/>
      <c r="I147" s="18"/>
    </row>
    <row r="148" spans="1:9" x14ac:dyDescent="0.25">
      <c r="A148" s="57" t="str">
        <f>A137</f>
        <v>Soma parcial (Grupo VIII)</v>
      </c>
      <c r="B148" s="58"/>
      <c r="C148" s="59"/>
      <c r="D148" s="25"/>
      <c r="E148" s="25"/>
      <c r="F148" s="25"/>
      <c r="G148" s="13">
        <f>G137</f>
        <v>0</v>
      </c>
      <c r="H148" s="18"/>
      <c r="I148" s="18"/>
    </row>
    <row r="149" spans="1:9" ht="15.75" x14ac:dyDescent="0.25">
      <c r="A149" s="40" t="s">
        <v>139</v>
      </c>
      <c r="B149" s="41"/>
      <c r="C149" s="42"/>
      <c r="D149" s="24"/>
      <c r="E149" s="24"/>
      <c r="F149" s="24"/>
      <c r="G149" s="14">
        <f>SUM(G141:G148)</f>
        <v>0</v>
      </c>
      <c r="H149" s="19"/>
      <c r="I149" s="19"/>
    </row>
    <row r="151" spans="1:9" hidden="1" x14ac:dyDescent="0.25">
      <c r="A151" s="6" t="str">
        <f>IF(G109&gt;0,"Favorável","Desfavorável")</f>
        <v>Desfavorável</v>
      </c>
      <c r="B151" s="6" t="s">
        <v>187</v>
      </c>
    </row>
    <row r="152" spans="1:9" hidden="1" x14ac:dyDescent="0.25">
      <c r="A152" s="6" t="str">
        <f>IF(G149&gt;=40,"Favorável","Desfavorável")</f>
        <v>Desfavorável</v>
      </c>
      <c r="B152" s="6" t="s">
        <v>188</v>
      </c>
    </row>
    <row r="153" spans="1:9" hidden="1" x14ac:dyDescent="0.25">
      <c r="A153" s="6">
        <f>COUNTIF(A151:A152,"Favorável")</f>
        <v>0</v>
      </c>
      <c r="B153" s="6" t="s">
        <v>189</v>
      </c>
    </row>
    <row r="155" spans="1:9" ht="15.75" x14ac:dyDescent="0.25">
      <c r="A155" s="56" t="s">
        <v>152</v>
      </c>
      <c r="B155" s="56"/>
      <c r="C155" s="56"/>
      <c r="D155" s="56"/>
      <c r="E155" s="56"/>
      <c r="F155" s="56"/>
      <c r="G155" s="56"/>
    </row>
    <row r="156" spans="1:9" s="20" customFormat="1" ht="30" customHeight="1" x14ac:dyDescent="0.25">
      <c r="A156" s="54" t="s">
        <v>147</v>
      </c>
      <c r="B156" s="54"/>
      <c r="C156" s="54"/>
      <c r="D156" s="54"/>
      <c r="E156" s="54"/>
      <c r="F156" s="54"/>
      <c r="G156" s="54"/>
    </row>
    <row r="157" spans="1:9" ht="33.75" customHeight="1" x14ac:dyDescent="0.25">
      <c r="A157" s="54" t="s">
        <v>148</v>
      </c>
      <c r="B157" s="54"/>
      <c r="C157" s="54"/>
      <c r="D157" s="54"/>
      <c r="E157" s="54"/>
      <c r="F157" s="54"/>
      <c r="G157" s="54"/>
    </row>
    <row r="158" spans="1:9" ht="15.75" customHeight="1" x14ac:dyDescent="0.25">
      <c r="A158" s="54" t="s">
        <v>153</v>
      </c>
      <c r="B158" s="54"/>
      <c r="C158" s="22">
        <f>G149</f>
        <v>0</v>
      </c>
      <c r="D158" s="22"/>
      <c r="E158" s="22"/>
      <c r="F158" s="22"/>
      <c r="G158" s="21" t="s">
        <v>149</v>
      </c>
    </row>
    <row r="159" spans="1:9" x14ac:dyDescent="0.25">
      <c r="A159" s="21" t="s">
        <v>150</v>
      </c>
      <c r="B159" s="22" t="str">
        <f>IF(A153=2,"FAVORÁVEL","DESFAVORÁVEL")</f>
        <v>DESFAVORÁVEL</v>
      </c>
      <c r="C159" s="21" t="s">
        <v>151</v>
      </c>
      <c r="D159" s="21"/>
      <c r="E159" s="21"/>
      <c r="F159" s="21"/>
      <c r="G159" s="21"/>
    </row>
    <row r="161" spans="1:7" x14ac:dyDescent="0.25">
      <c r="A161" s="55" t="s">
        <v>154</v>
      </c>
      <c r="B161" s="55"/>
      <c r="C161" s="55"/>
      <c r="D161" s="55"/>
      <c r="E161" s="55"/>
      <c r="F161" s="55"/>
      <c r="G161" s="55"/>
    </row>
    <row r="164" spans="1:7" x14ac:dyDescent="0.25">
      <c r="C164" s="23"/>
      <c r="D164" s="23"/>
      <c r="E164" s="23"/>
      <c r="F164" s="23"/>
      <c r="G164" s="23"/>
    </row>
  </sheetData>
  <mergeCells count="65">
    <mergeCell ref="A137:C137"/>
    <mergeCell ref="A118:G118"/>
    <mergeCell ref="A109:C109"/>
    <mergeCell ref="B59:B62"/>
    <mergeCell ref="B82:B85"/>
    <mergeCell ref="A82:A85"/>
    <mergeCell ref="B86:B89"/>
    <mergeCell ref="A86:A89"/>
    <mergeCell ref="B97:B99"/>
    <mergeCell ref="A97:A99"/>
    <mergeCell ref="B100:B102"/>
    <mergeCell ref="A100:A102"/>
    <mergeCell ref="B103:B105"/>
    <mergeCell ref="A103:A105"/>
    <mergeCell ref="B106:B108"/>
    <mergeCell ref="A106:A108"/>
    <mergeCell ref="A10:G10"/>
    <mergeCell ref="A158:B158"/>
    <mergeCell ref="A161:G161"/>
    <mergeCell ref="A149:C149"/>
    <mergeCell ref="A155:G155"/>
    <mergeCell ref="A156:G156"/>
    <mergeCell ref="A157:G157"/>
    <mergeCell ref="A148:C148"/>
    <mergeCell ref="A147:C147"/>
    <mergeCell ref="A146:C146"/>
    <mergeCell ref="A145:C145"/>
    <mergeCell ref="A144:C144"/>
    <mergeCell ref="A143:C143"/>
    <mergeCell ref="A142:C142"/>
    <mergeCell ref="A141:C141"/>
    <mergeCell ref="A140:G140"/>
    <mergeCell ref="A1:G1"/>
    <mergeCell ref="A2:G2"/>
    <mergeCell ref="A3:G3"/>
    <mergeCell ref="A4:G4"/>
    <mergeCell ref="A9:G9"/>
    <mergeCell ref="B6:G6"/>
    <mergeCell ref="B7:G7"/>
    <mergeCell ref="B8:G8"/>
    <mergeCell ref="A55:C55"/>
    <mergeCell ref="A50:G50"/>
    <mergeCell ref="A16:C16"/>
    <mergeCell ref="A24:C24"/>
    <mergeCell ref="A37:C37"/>
    <mergeCell ref="A48:C48"/>
    <mergeCell ref="A18:G18"/>
    <mergeCell ref="A26:G26"/>
    <mergeCell ref="A39:G39"/>
    <mergeCell ref="A110:G110"/>
    <mergeCell ref="A112:G112"/>
    <mergeCell ref="A115:G115"/>
    <mergeCell ref="A116:C116"/>
    <mergeCell ref="A57:G57"/>
    <mergeCell ref="A59:A62"/>
    <mergeCell ref="B63:B66"/>
    <mergeCell ref="A63:A66"/>
    <mergeCell ref="B67:B70"/>
    <mergeCell ref="A67:A70"/>
    <mergeCell ref="B71:B74"/>
    <mergeCell ref="A71:A74"/>
    <mergeCell ref="B75:B78"/>
    <mergeCell ref="A75:A78"/>
    <mergeCell ref="B79:B81"/>
    <mergeCell ref="A79:A81"/>
  </mergeCells>
  <pageMargins left="0.23622047244094491" right="0.23622047244094491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Cláudio</dc:creator>
  <cp:lastModifiedBy>Antonio Cláudio</cp:lastModifiedBy>
  <cp:lastPrinted>2014-02-21T15:39:47Z</cp:lastPrinted>
  <dcterms:created xsi:type="dcterms:W3CDTF">2014-02-13T15:59:46Z</dcterms:created>
  <dcterms:modified xsi:type="dcterms:W3CDTF">2016-04-06T21:34:27Z</dcterms:modified>
</cp:coreProperties>
</file>